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1475" windowHeight="6750"/>
  </bookViews>
  <sheets>
    <sheet name="Club Information" sheetId="1" r:id="rId1"/>
    <sheet name="Swimmers and Entries" sheetId="2" r:id="rId2"/>
    <sheet name="Relays" sheetId="3" r:id="rId3"/>
    <sheet name="Consent" sheetId="4" r:id="rId4"/>
  </sheets>
  <definedNames>
    <definedName name="_xlnm.Print_Area" localSheetId="0">'Club Information'!$A$1:$B$81</definedName>
    <definedName name="_xlnm.Print_Area" localSheetId="2">Relays!$A$1:$K$49</definedName>
    <definedName name="_xlnm.Print_Area" localSheetId="1">'Swimmers and Entries'!$A$1:$AC$142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 i="2" l="1"/>
  <c r="M21" i="2"/>
  <c r="M22" i="2"/>
  <c r="M23" i="2"/>
  <c r="M24" i="2"/>
  <c r="M25" i="2"/>
  <c r="M26" i="2"/>
  <c r="M27" i="2"/>
  <c r="M28" i="2"/>
  <c r="M29" i="2"/>
  <c r="M30" i="2"/>
  <c r="M31" i="2"/>
  <c r="M32" i="2"/>
  <c r="M33" i="2"/>
  <c r="M34" i="2"/>
  <c r="M35" i="2"/>
  <c r="M36" i="2"/>
  <c r="M37" i="2"/>
  <c r="M38" i="2"/>
  <c r="M17" i="2"/>
  <c r="M18" i="2"/>
  <c r="M19" i="2"/>
  <c r="M16" i="2"/>
  <c r="M10" i="2"/>
  <c r="M11" i="2"/>
  <c r="M12" i="2"/>
  <c r="M13" i="2"/>
  <c r="M14" i="2"/>
  <c r="M15" i="2"/>
  <c r="A48" i="1" l="1"/>
  <c r="A69" i="1" s="1"/>
  <c r="B68" i="1"/>
  <c r="B67" i="1"/>
  <c r="B47" i="1"/>
  <c r="B46" i="1"/>
  <c r="Z132" i="2"/>
  <c r="Z131" i="2"/>
  <c r="Z130" i="2"/>
  <c r="Z129" i="2"/>
  <c r="Z123" i="2"/>
  <c r="Z122" i="2"/>
  <c r="Z121" i="2"/>
  <c r="Z120" i="2"/>
  <c r="Z119" i="2"/>
  <c r="Z118" i="2"/>
  <c r="Z117" i="2"/>
  <c r="Z116" i="2"/>
  <c r="Z115" i="2"/>
  <c r="Z114" i="2"/>
  <c r="Z113" i="2"/>
  <c r="Z112" i="2"/>
  <c r="Z111" i="2"/>
  <c r="Z110" i="2"/>
  <c r="Z109" i="2"/>
  <c r="Z108" i="2"/>
  <c r="Z107" i="2"/>
  <c r="Z59" i="2"/>
  <c r="Z54" i="2"/>
  <c r="Z53" i="2"/>
  <c r="Z52" i="2"/>
  <c r="Z51" i="2"/>
  <c r="Z50" i="2"/>
  <c r="Z49" i="2"/>
  <c r="Z48" i="2"/>
  <c r="Z47" i="2"/>
  <c r="Z46" i="2"/>
  <c r="Z45" i="2"/>
  <c r="Z41" i="2"/>
  <c r="Z40" i="2"/>
  <c r="Z39" i="2"/>
  <c r="Z38" i="2"/>
  <c r="E130" i="4" l="1"/>
  <c r="E103" i="4"/>
  <c r="E76" i="4"/>
  <c r="E57" i="4"/>
  <c r="E30" i="4"/>
  <c r="E3" i="4"/>
  <c r="A71" i="2"/>
  <c r="A1" i="3"/>
  <c r="A24" i="3"/>
  <c r="J3" i="3" l="1"/>
  <c r="J4" i="3" s="1"/>
  <c r="J5" i="3" s="1"/>
  <c r="J6" i="3" s="1"/>
  <c r="J7" i="3" s="1"/>
  <c r="J8" i="3" s="1"/>
  <c r="J9" i="3" s="1"/>
  <c r="J10" i="3" s="1"/>
  <c r="J11" i="3" s="1"/>
  <c r="J12" i="3" s="1"/>
  <c r="J13" i="3" s="1"/>
  <c r="J14" i="3" s="1"/>
  <c r="J15" i="3" s="1"/>
  <c r="J16" i="3" s="1"/>
  <c r="J17" i="3" s="1"/>
  <c r="J18" i="3" s="1"/>
  <c r="J19" i="3" s="1"/>
  <c r="I4" i="3"/>
  <c r="I5" i="3"/>
  <c r="I6" i="3"/>
  <c r="I7" i="3"/>
  <c r="I8" i="3"/>
  <c r="I9" i="3"/>
  <c r="I10" i="3"/>
  <c r="I11" i="3"/>
  <c r="I12" i="3"/>
  <c r="I13" i="3"/>
  <c r="I14" i="3"/>
  <c r="I15" i="3"/>
  <c r="I16" i="3"/>
  <c r="I17" i="3"/>
  <c r="I18" i="3"/>
  <c r="I19" i="3"/>
  <c r="I20" i="3"/>
  <c r="I21" i="3"/>
  <c r="I22" i="3"/>
  <c r="I23" i="3"/>
  <c r="I25" i="3"/>
  <c r="I26" i="3"/>
  <c r="I27" i="3"/>
  <c r="I28" i="3"/>
  <c r="I29" i="3"/>
  <c r="I30" i="3"/>
  <c r="I31" i="3"/>
  <c r="I32" i="3"/>
  <c r="I33" i="3"/>
  <c r="I34" i="3"/>
  <c r="I35" i="3"/>
  <c r="I36" i="3"/>
  <c r="I37" i="3"/>
  <c r="I38" i="3"/>
  <c r="I39" i="3"/>
  <c r="I40" i="3"/>
  <c r="I41" i="3"/>
  <c r="I42" i="3"/>
  <c r="I43" i="3"/>
  <c r="I44" i="3"/>
  <c r="I45" i="3"/>
  <c r="I3" i="3"/>
  <c r="Y140" i="2"/>
  <c r="X140" i="2"/>
  <c r="W140" i="2"/>
  <c r="V140" i="2"/>
  <c r="U140" i="2"/>
  <c r="T140" i="2"/>
  <c r="S140" i="2"/>
  <c r="R140" i="2"/>
  <c r="Q140" i="2"/>
  <c r="P140" i="2"/>
  <c r="O140" i="2"/>
  <c r="N140" i="2"/>
  <c r="L140" i="2"/>
  <c r="K140" i="2"/>
  <c r="J140" i="2"/>
  <c r="I140" i="2"/>
  <c r="H140" i="2"/>
  <c r="G140" i="2"/>
  <c r="F140" i="2"/>
  <c r="E140" i="2"/>
  <c r="D140" i="2"/>
  <c r="C140" i="2"/>
  <c r="B140" i="2"/>
  <c r="B141" i="2" s="1"/>
  <c r="C141" i="2" s="1"/>
  <c r="G69" i="2"/>
  <c r="H69" i="2"/>
  <c r="I69" i="2"/>
  <c r="J69" i="2"/>
  <c r="K69" i="2"/>
  <c r="L69" i="2"/>
  <c r="N69" i="2"/>
  <c r="O69" i="2"/>
  <c r="P69" i="2"/>
  <c r="Q69" i="2"/>
  <c r="R69" i="2"/>
  <c r="S69" i="2"/>
  <c r="T69" i="2"/>
  <c r="U69" i="2"/>
  <c r="V69" i="2"/>
  <c r="W69" i="2"/>
  <c r="X69" i="2"/>
  <c r="Y69" i="2"/>
  <c r="C69" i="2"/>
  <c r="D69" i="2"/>
  <c r="E69" i="2"/>
  <c r="F69" i="2"/>
  <c r="B69" i="2"/>
  <c r="B70" i="2" s="1"/>
  <c r="C70" i="2" s="1"/>
  <c r="B79" i="4"/>
  <c r="C79" i="4" s="1"/>
  <c r="B80" i="4"/>
  <c r="C80" i="4" s="1"/>
  <c r="B81" i="4"/>
  <c r="C81" i="4" s="1"/>
  <c r="B82" i="4"/>
  <c r="C82" i="4" s="1"/>
  <c r="B83" i="4"/>
  <c r="C83" i="4" s="1"/>
  <c r="B84" i="4"/>
  <c r="C84" i="4" s="1"/>
  <c r="B85" i="4"/>
  <c r="C85" i="4" s="1"/>
  <c r="B86" i="4"/>
  <c r="C86" i="4" s="1"/>
  <c r="B87" i="4"/>
  <c r="C87" i="4" s="1"/>
  <c r="B88" i="4"/>
  <c r="C88" i="4" s="1"/>
  <c r="B89" i="4"/>
  <c r="C89" i="4" s="1"/>
  <c r="B90" i="4"/>
  <c r="C90" i="4" s="1"/>
  <c r="B91" i="4"/>
  <c r="C91" i="4" s="1"/>
  <c r="B92" i="4"/>
  <c r="C92" i="4" s="1"/>
  <c r="B93" i="4"/>
  <c r="C93" i="4" s="1"/>
  <c r="B94" i="4"/>
  <c r="C94" i="4" s="1"/>
  <c r="B95" i="4"/>
  <c r="C95" i="4" s="1"/>
  <c r="B96" i="4"/>
  <c r="C96" i="4" s="1"/>
  <c r="B97" i="4"/>
  <c r="C97" i="4" s="1"/>
  <c r="B98" i="4"/>
  <c r="C98" i="4" s="1"/>
  <c r="B99" i="4"/>
  <c r="C99" i="4" s="1"/>
  <c r="B100" i="4"/>
  <c r="C100" i="4" s="1"/>
  <c r="B105" i="4"/>
  <c r="C105" i="4" s="1"/>
  <c r="B106" i="4"/>
  <c r="C106" i="4" s="1"/>
  <c r="B107" i="4"/>
  <c r="C107" i="4" s="1"/>
  <c r="B108" i="4"/>
  <c r="C108" i="4" s="1"/>
  <c r="B109" i="4"/>
  <c r="C109" i="4" s="1"/>
  <c r="B110" i="4"/>
  <c r="C110" i="4" s="1"/>
  <c r="B111" i="4"/>
  <c r="C111" i="4" s="1"/>
  <c r="B112" i="4"/>
  <c r="C112" i="4" s="1"/>
  <c r="B113" i="4"/>
  <c r="C113" i="4" s="1"/>
  <c r="B114" i="4"/>
  <c r="C114" i="4" s="1"/>
  <c r="B115" i="4"/>
  <c r="C115" i="4" s="1"/>
  <c r="B116" i="4"/>
  <c r="C116" i="4" s="1"/>
  <c r="B117" i="4"/>
  <c r="C117" i="4" s="1"/>
  <c r="B118" i="4"/>
  <c r="C118" i="4" s="1"/>
  <c r="B119" i="4"/>
  <c r="C119" i="4" s="1"/>
  <c r="B120" i="4"/>
  <c r="C120" i="4" s="1"/>
  <c r="B121" i="4"/>
  <c r="C121" i="4" s="1"/>
  <c r="B122" i="4"/>
  <c r="C122" i="4" s="1"/>
  <c r="B123" i="4"/>
  <c r="C123" i="4" s="1"/>
  <c r="B124" i="4"/>
  <c r="C124" i="4" s="1"/>
  <c r="B125" i="4"/>
  <c r="C125" i="4" s="1"/>
  <c r="B126" i="4"/>
  <c r="C126" i="4" s="1"/>
  <c r="B127" i="4"/>
  <c r="C127" i="4" s="1"/>
  <c r="B132" i="4"/>
  <c r="C132" i="4" s="1"/>
  <c r="B133" i="4"/>
  <c r="C133" i="4" s="1"/>
  <c r="B134" i="4"/>
  <c r="C134" i="4" s="1"/>
  <c r="B135" i="4"/>
  <c r="C135" i="4" s="1"/>
  <c r="B136" i="4"/>
  <c r="C136" i="4" s="1"/>
  <c r="B137" i="4"/>
  <c r="C137" i="4" s="1"/>
  <c r="B138" i="4"/>
  <c r="C138" i="4" s="1"/>
  <c r="B139" i="4"/>
  <c r="C139" i="4" s="1"/>
  <c r="B140" i="4"/>
  <c r="C140" i="4" s="1"/>
  <c r="B141" i="4"/>
  <c r="C141" i="4" s="1"/>
  <c r="B142" i="4"/>
  <c r="C142" i="4" s="1"/>
  <c r="B143" i="4"/>
  <c r="C143" i="4" s="1"/>
  <c r="B144" i="4"/>
  <c r="C144" i="4" s="1"/>
  <c r="B145" i="4"/>
  <c r="C145" i="4" s="1"/>
  <c r="B78" i="4"/>
  <c r="C78" i="4" s="1"/>
  <c r="B59" i="4"/>
  <c r="C59" i="4" s="1"/>
  <c r="A137" i="4"/>
  <c r="A138" i="4"/>
  <c r="A139" i="4"/>
  <c r="A140" i="4"/>
  <c r="A141" i="4"/>
  <c r="A142" i="4"/>
  <c r="A143" i="4"/>
  <c r="A144" i="4"/>
  <c r="A145" i="4"/>
  <c r="A119" i="4"/>
  <c r="A120" i="4"/>
  <c r="A121" i="4"/>
  <c r="A122" i="4"/>
  <c r="A123" i="4"/>
  <c r="A124" i="4"/>
  <c r="A125" i="4"/>
  <c r="A126" i="4"/>
  <c r="A127" i="4"/>
  <c r="A132" i="4"/>
  <c r="A133" i="4"/>
  <c r="A134" i="4"/>
  <c r="A135" i="4"/>
  <c r="A136" i="4"/>
  <c r="A79" i="4"/>
  <c r="A80" i="4"/>
  <c r="A81" i="4"/>
  <c r="A82" i="4"/>
  <c r="A83" i="4"/>
  <c r="A84" i="4"/>
  <c r="A85" i="4"/>
  <c r="A86" i="4"/>
  <c r="A87" i="4"/>
  <c r="A88" i="4"/>
  <c r="A89" i="4"/>
  <c r="A90" i="4"/>
  <c r="A91" i="4"/>
  <c r="A92" i="4"/>
  <c r="A93" i="4"/>
  <c r="A94" i="4"/>
  <c r="A95" i="4"/>
  <c r="A96" i="4"/>
  <c r="A97" i="4"/>
  <c r="A98" i="4"/>
  <c r="A99" i="4"/>
  <c r="A100" i="4"/>
  <c r="A105" i="4"/>
  <c r="A106" i="4"/>
  <c r="A107" i="4"/>
  <c r="A108" i="4"/>
  <c r="A109" i="4"/>
  <c r="A110" i="4"/>
  <c r="A111" i="4"/>
  <c r="A112" i="4"/>
  <c r="A113" i="4"/>
  <c r="A114" i="4"/>
  <c r="A115" i="4"/>
  <c r="A116" i="4"/>
  <c r="A117" i="4"/>
  <c r="A118" i="4"/>
  <c r="A78" i="4"/>
  <c r="A6" i="4"/>
  <c r="B6" i="4"/>
  <c r="C6" i="4" s="1"/>
  <c r="A7" i="4"/>
  <c r="B7" i="4"/>
  <c r="C7" i="4" s="1"/>
  <c r="A8" i="4"/>
  <c r="B8" i="4"/>
  <c r="C8" i="4" s="1"/>
  <c r="A9" i="4"/>
  <c r="B9" i="4"/>
  <c r="C9" i="4" s="1"/>
  <c r="A10" i="4"/>
  <c r="B10" i="4"/>
  <c r="C10" i="4" s="1"/>
  <c r="A11" i="4"/>
  <c r="B11" i="4"/>
  <c r="C11" i="4" s="1"/>
  <c r="A12" i="4"/>
  <c r="B12" i="4"/>
  <c r="C12" i="4" s="1"/>
  <c r="A13" i="4"/>
  <c r="B13" i="4"/>
  <c r="C13" i="4" s="1"/>
  <c r="A14" i="4"/>
  <c r="B14" i="4"/>
  <c r="C14" i="4" s="1"/>
  <c r="A15" i="4"/>
  <c r="B15" i="4"/>
  <c r="C15" i="4" s="1"/>
  <c r="A16" i="4"/>
  <c r="B16" i="4"/>
  <c r="C16" i="4" s="1"/>
  <c r="A17" i="4"/>
  <c r="B17" i="4"/>
  <c r="C17" i="4" s="1"/>
  <c r="A18" i="4"/>
  <c r="B18" i="4"/>
  <c r="C18" i="4" s="1"/>
  <c r="A19" i="4"/>
  <c r="B19" i="4"/>
  <c r="C19" i="4" s="1"/>
  <c r="A20" i="4"/>
  <c r="B20" i="4"/>
  <c r="C20" i="4" s="1"/>
  <c r="A21" i="4"/>
  <c r="B21" i="4"/>
  <c r="C21" i="4" s="1"/>
  <c r="A22" i="4"/>
  <c r="B22" i="4"/>
  <c r="C22" i="4" s="1"/>
  <c r="A23" i="4"/>
  <c r="B23" i="4"/>
  <c r="C23" i="4" s="1"/>
  <c r="A24" i="4"/>
  <c r="B24" i="4"/>
  <c r="C24" i="4" s="1"/>
  <c r="A25" i="4"/>
  <c r="B25" i="4"/>
  <c r="C25" i="4" s="1"/>
  <c r="A26" i="4"/>
  <c r="B26" i="4"/>
  <c r="C26" i="4" s="1"/>
  <c r="A27" i="4"/>
  <c r="B27" i="4"/>
  <c r="C27" i="4" s="1"/>
  <c r="A32" i="4"/>
  <c r="B32" i="4"/>
  <c r="C32" i="4" s="1"/>
  <c r="A33" i="4"/>
  <c r="B33" i="4"/>
  <c r="C33" i="4" s="1"/>
  <c r="A34" i="4"/>
  <c r="B34" i="4"/>
  <c r="C34" i="4" s="1"/>
  <c r="A35" i="4"/>
  <c r="B35" i="4"/>
  <c r="C35" i="4" s="1"/>
  <c r="A36" i="4"/>
  <c r="B36" i="4"/>
  <c r="C36" i="4" s="1"/>
  <c r="A37" i="4"/>
  <c r="B37" i="4"/>
  <c r="C37" i="4" s="1"/>
  <c r="A38" i="4"/>
  <c r="B38" i="4"/>
  <c r="C38" i="4" s="1"/>
  <c r="A39" i="4"/>
  <c r="B39" i="4"/>
  <c r="C39" i="4" s="1"/>
  <c r="A40" i="4"/>
  <c r="B40" i="4"/>
  <c r="C40" i="4" s="1"/>
  <c r="A41" i="4"/>
  <c r="B41" i="4"/>
  <c r="C41" i="4" s="1"/>
  <c r="A42" i="4"/>
  <c r="B42" i="4"/>
  <c r="C42" i="4" s="1"/>
  <c r="A43" i="4"/>
  <c r="B43" i="4"/>
  <c r="C43" i="4" s="1"/>
  <c r="A44" i="4"/>
  <c r="B44" i="4"/>
  <c r="C44" i="4" s="1"/>
  <c r="A45" i="4"/>
  <c r="B45" i="4"/>
  <c r="C45" i="4" s="1"/>
  <c r="A46" i="4"/>
  <c r="B46" i="4"/>
  <c r="C46" i="4" s="1"/>
  <c r="A47" i="4"/>
  <c r="B47" i="4"/>
  <c r="C47" i="4" s="1"/>
  <c r="A48" i="4"/>
  <c r="B48" i="4"/>
  <c r="C48" i="4" s="1"/>
  <c r="A49" i="4"/>
  <c r="B49" i="4"/>
  <c r="C49" i="4" s="1"/>
  <c r="A50" i="4"/>
  <c r="B50" i="4"/>
  <c r="C50" i="4" s="1"/>
  <c r="A51" i="4"/>
  <c r="B51" i="4"/>
  <c r="C51" i="4" s="1"/>
  <c r="A52" i="4"/>
  <c r="B52" i="4"/>
  <c r="C52" i="4" s="1"/>
  <c r="A53" i="4"/>
  <c r="B53" i="4"/>
  <c r="C53" i="4" s="1"/>
  <c r="A54" i="4"/>
  <c r="B54" i="4"/>
  <c r="C54" i="4" s="1"/>
  <c r="A59" i="4"/>
  <c r="A60" i="4"/>
  <c r="B60" i="4"/>
  <c r="C60" i="4" s="1"/>
  <c r="A61" i="4"/>
  <c r="B61" i="4"/>
  <c r="C61" i="4" s="1"/>
  <c r="A62" i="4"/>
  <c r="B62" i="4"/>
  <c r="C62" i="4" s="1"/>
  <c r="A63" i="4"/>
  <c r="B63" i="4"/>
  <c r="C63" i="4" s="1"/>
  <c r="A64" i="4"/>
  <c r="B64" i="4"/>
  <c r="C64" i="4" s="1"/>
  <c r="A65" i="4"/>
  <c r="B65" i="4"/>
  <c r="C65" i="4" s="1"/>
  <c r="A66" i="4"/>
  <c r="B66" i="4"/>
  <c r="C66" i="4" s="1"/>
  <c r="A67" i="4"/>
  <c r="B67" i="4"/>
  <c r="C67" i="4" s="1"/>
  <c r="A68" i="4"/>
  <c r="B68" i="4"/>
  <c r="C68" i="4" s="1"/>
  <c r="A69" i="4"/>
  <c r="B69" i="4"/>
  <c r="C69" i="4" s="1"/>
  <c r="A70" i="4"/>
  <c r="B70" i="4"/>
  <c r="C70" i="4" s="1"/>
  <c r="A71" i="4"/>
  <c r="B71" i="4"/>
  <c r="C71" i="4" s="1"/>
  <c r="A72" i="4"/>
  <c r="B72" i="4"/>
  <c r="C72" i="4" s="1"/>
  <c r="B5" i="4"/>
  <c r="C5" i="4" s="1"/>
  <c r="A5" i="4"/>
  <c r="J20" i="3" l="1"/>
  <c r="J21" i="3" s="1"/>
  <c r="J22" i="3" s="1"/>
  <c r="J23" i="3" s="1"/>
  <c r="J25" i="3" s="1"/>
  <c r="J26" i="3" s="1"/>
  <c r="J27" i="3" s="1"/>
  <c r="J28" i="3" s="1"/>
  <c r="J29" i="3" s="1"/>
  <c r="J30" i="3" s="1"/>
  <c r="J31" i="3" s="1"/>
  <c r="J32" i="3" s="1"/>
  <c r="J33" i="3" s="1"/>
  <c r="J34" i="3" s="1"/>
  <c r="J35" i="3" s="1"/>
  <c r="J36" i="3" s="1"/>
  <c r="J37" i="3" s="1"/>
  <c r="J38" i="3" s="1"/>
  <c r="J39" i="3" s="1"/>
  <c r="J40" i="3" s="1"/>
  <c r="J41" i="3" s="1"/>
  <c r="J42" i="3" s="1"/>
  <c r="J43" i="3" s="1"/>
  <c r="D141" i="2"/>
  <c r="E141" i="2" s="1"/>
  <c r="F141" i="2" s="1"/>
  <c r="G141" i="2" s="1"/>
  <c r="H141" i="2" s="1"/>
  <c r="I141" i="2" s="1"/>
  <c r="J141" i="2" s="1"/>
  <c r="K141" i="2" s="1"/>
  <c r="L141" i="2" s="1"/>
  <c r="D70" i="2"/>
  <c r="E70" i="2" s="1"/>
  <c r="F70" i="2" s="1"/>
  <c r="G70" i="2" s="1"/>
  <c r="H70" i="2" s="1"/>
  <c r="I70" i="2" s="1"/>
  <c r="J70" i="2" s="1"/>
  <c r="K70" i="2" s="1"/>
  <c r="L70" i="2" s="1"/>
  <c r="J44" i="3"/>
  <c r="J45" i="3" s="1"/>
  <c r="G61" i="3"/>
  <c r="H61" i="3"/>
  <c r="G62" i="3"/>
  <c r="H62" i="3"/>
  <c r="G63" i="3"/>
  <c r="H63"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28" i="3"/>
  <c r="H28" i="3"/>
  <c r="G29" i="3"/>
  <c r="H29" i="3"/>
  <c r="G30" i="3"/>
  <c r="H30" i="3"/>
  <c r="G31" i="3"/>
  <c r="H31" i="3"/>
  <c r="G32" i="3"/>
  <c r="H32" i="3"/>
  <c r="G33" i="3"/>
  <c r="H33" i="3"/>
  <c r="G34" i="3"/>
  <c r="H34" i="3"/>
  <c r="G35" i="3"/>
  <c r="H35" i="3"/>
  <c r="G36" i="3"/>
  <c r="H36" i="3"/>
  <c r="G37" i="3"/>
  <c r="H37" i="3"/>
  <c r="G38" i="3"/>
  <c r="H38" i="3"/>
  <c r="G39" i="3"/>
  <c r="H39" i="3"/>
  <c r="G40" i="3"/>
  <c r="H40" i="3"/>
  <c r="G41" i="3"/>
  <c r="H41" i="3"/>
  <c r="G42" i="3"/>
  <c r="H42" i="3"/>
  <c r="G4" i="3"/>
  <c r="H4" i="3"/>
  <c r="G5" i="3"/>
  <c r="H5" i="3"/>
  <c r="G6" i="3"/>
  <c r="H6" i="3"/>
  <c r="G7" i="3"/>
  <c r="H7" i="3"/>
  <c r="G8" i="3"/>
  <c r="H8" i="3"/>
  <c r="G9" i="3"/>
  <c r="H9" i="3"/>
  <c r="G10" i="3"/>
  <c r="H10" i="3"/>
  <c r="G11" i="3"/>
  <c r="H11" i="3"/>
  <c r="G12" i="3"/>
  <c r="H12" i="3"/>
  <c r="G13" i="3"/>
  <c r="H13" i="3"/>
  <c r="G14" i="3"/>
  <c r="H14" i="3"/>
  <c r="G15" i="3"/>
  <c r="H15" i="3"/>
  <c r="G16" i="3"/>
  <c r="H16" i="3"/>
  <c r="G17" i="3"/>
  <c r="H17" i="3"/>
  <c r="G18" i="3"/>
  <c r="H18" i="3"/>
  <c r="G19" i="3"/>
  <c r="H19" i="3"/>
  <c r="G20" i="3"/>
  <c r="H20" i="3"/>
  <c r="G21" i="3"/>
  <c r="H21" i="3"/>
  <c r="G22" i="3"/>
  <c r="H22" i="3"/>
  <c r="G23" i="3"/>
  <c r="H23" i="3"/>
  <c r="G25" i="3"/>
  <c r="H25" i="3"/>
  <c r="G26" i="3"/>
  <c r="H26" i="3"/>
  <c r="G27" i="3"/>
  <c r="H27" i="3"/>
  <c r="H3" i="3"/>
  <c r="G3" i="3"/>
  <c r="O136" i="2"/>
  <c r="O139" i="2" s="1"/>
  <c r="N136" i="2"/>
  <c r="N139" i="2" s="1"/>
  <c r="O135" i="2"/>
  <c r="O138" i="2" s="1"/>
  <c r="N135" i="2"/>
  <c r="N138" i="2" s="1"/>
  <c r="Y134" i="2"/>
  <c r="Y137" i="2" s="1"/>
  <c r="X134" i="2"/>
  <c r="X137" i="2" s="1"/>
  <c r="W134" i="2"/>
  <c r="W137" i="2" s="1"/>
  <c r="V134" i="2"/>
  <c r="V137" i="2" s="1"/>
  <c r="U134" i="2"/>
  <c r="U137" i="2" s="1"/>
  <c r="T134" i="2"/>
  <c r="T137" i="2" s="1"/>
  <c r="S134" i="2"/>
  <c r="S137" i="2" s="1"/>
  <c r="R134" i="2"/>
  <c r="R137" i="2" s="1"/>
  <c r="Q134" i="2"/>
  <c r="Q137" i="2" s="1"/>
  <c r="P134" i="2"/>
  <c r="P137" i="2" s="1"/>
  <c r="O134" i="2"/>
  <c r="O137" i="2" s="1"/>
  <c r="N134" i="2"/>
  <c r="N137" i="2" s="1"/>
  <c r="AA133" i="2"/>
  <c r="Z133" i="2" s="1"/>
  <c r="M133" i="2"/>
  <c r="AA132" i="2"/>
  <c r="M132" i="2"/>
  <c r="AA131" i="2"/>
  <c r="M131" i="2"/>
  <c r="AA130" i="2"/>
  <c r="M130" i="2"/>
  <c r="AA129" i="2"/>
  <c r="M129" i="2"/>
  <c r="AA128" i="2"/>
  <c r="Z128" i="2" s="1"/>
  <c r="M128" i="2"/>
  <c r="AA127" i="2"/>
  <c r="Z127" i="2" s="1"/>
  <c r="M127" i="2"/>
  <c r="AA126" i="2"/>
  <c r="M126" i="2"/>
  <c r="AA125" i="2"/>
  <c r="Z125" i="2" s="1"/>
  <c r="M125" i="2"/>
  <c r="AA124" i="2"/>
  <c r="Z124" i="2" s="1"/>
  <c r="M124" i="2"/>
  <c r="AA123" i="2"/>
  <c r="M123" i="2"/>
  <c r="AA122" i="2"/>
  <c r="M122" i="2"/>
  <c r="AA121" i="2"/>
  <c r="M121" i="2"/>
  <c r="AA120" i="2"/>
  <c r="M120" i="2"/>
  <c r="AA119" i="2"/>
  <c r="M119" i="2"/>
  <c r="AA118" i="2"/>
  <c r="M118" i="2"/>
  <c r="AA117" i="2"/>
  <c r="M117" i="2"/>
  <c r="AA116" i="2"/>
  <c r="M116" i="2"/>
  <c r="AA115" i="2"/>
  <c r="M115" i="2"/>
  <c r="AA114" i="2"/>
  <c r="M114" i="2"/>
  <c r="AA113" i="2"/>
  <c r="M113" i="2"/>
  <c r="AA112" i="2"/>
  <c r="M112" i="2"/>
  <c r="AA111" i="2"/>
  <c r="M111" i="2"/>
  <c r="AA110" i="2"/>
  <c r="M110" i="2"/>
  <c r="AA109" i="2"/>
  <c r="M109" i="2"/>
  <c r="AA108" i="2"/>
  <c r="M108" i="2"/>
  <c r="AA107" i="2"/>
  <c r="M107" i="2"/>
  <c r="AA106" i="2"/>
  <c r="Z106" i="2" s="1"/>
  <c r="M106" i="2"/>
  <c r="AA105" i="2"/>
  <c r="Z105" i="2" s="1"/>
  <c r="M105" i="2"/>
  <c r="AA104" i="2"/>
  <c r="Z104" i="2" s="1"/>
  <c r="M104" i="2"/>
  <c r="AA103" i="2"/>
  <c r="Z103" i="2" s="1"/>
  <c r="M103" i="2"/>
  <c r="AA102" i="2"/>
  <c r="Z102" i="2" s="1"/>
  <c r="M102" i="2"/>
  <c r="AA101" i="2"/>
  <c r="Z101" i="2" s="1"/>
  <c r="M101" i="2"/>
  <c r="AA100" i="2"/>
  <c r="Z100" i="2" s="1"/>
  <c r="M100" i="2"/>
  <c r="AA99" i="2"/>
  <c r="Z99" i="2" s="1"/>
  <c r="M99" i="2"/>
  <c r="AA98" i="2"/>
  <c r="Z98" i="2" s="1"/>
  <c r="M98" i="2"/>
  <c r="AA97" i="2"/>
  <c r="Z97" i="2" s="1"/>
  <c r="M97" i="2"/>
  <c r="AA96" i="2"/>
  <c r="Z96" i="2" s="1"/>
  <c r="M96" i="2"/>
  <c r="AA95" i="2"/>
  <c r="Z95" i="2" s="1"/>
  <c r="M95" i="2"/>
  <c r="AA94" i="2"/>
  <c r="Z94" i="2" s="1"/>
  <c r="M94" i="2"/>
  <c r="AA93" i="2"/>
  <c r="Z93" i="2" s="1"/>
  <c r="M93" i="2"/>
  <c r="AA92" i="2"/>
  <c r="Z92" i="2" s="1"/>
  <c r="M92" i="2"/>
  <c r="AA91" i="2"/>
  <c r="Z91" i="2" s="1"/>
  <c r="M91" i="2"/>
  <c r="AA90" i="2"/>
  <c r="Z90" i="2" s="1"/>
  <c r="M90" i="2"/>
  <c r="AA89" i="2"/>
  <c r="Z89" i="2" s="1"/>
  <c r="M89" i="2"/>
  <c r="AA88" i="2"/>
  <c r="Z88" i="2" s="1"/>
  <c r="M88" i="2"/>
  <c r="AA87" i="2"/>
  <c r="Z87" i="2" s="1"/>
  <c r="M87" i="2"/>
  <c r="AA86" i="2"/>
  <c r="Z86" i="2" s="1"/>
  <c r="M86" i="2"/>
  <c r="AA85" i="2"/>
  <c r="Z85" i="2" s="1"/>
  <c r="M85" i="2"/>
  <c r="AA84" i="2"/>
  <c r="Z84" i="2" s="1"/>
  <c r="M84" i="2"/>
  <c r="AA83" i="2"/>
  <c r="Z83" i="2" s="1"/>
  <c r="M83" i="2"/>
  <c r="AA82" i="2"/>
  <c r="Z82" i="2" s="1"/>
  <c r="M82" i="2"/>
  <c r="AA81" i="2"/>
  <c r="Z81" i="2" s="1"/>
  <c r="M81" i="2"/>
  <c r="AA80" i="2"/>
  <c r="Z80" i="2" s="1"/>
  <c r="M80" i="2"/>
  <c r="AA79" i="2"/>
  <c r="Z79" i="2" s="1"/>
  <c r="M79" i="2"/>
  <c r="AA78" i="2"/>
  <c r="Z78" i="2" s="1"/>
  <c r="M78" i="2"/>
  <c r="AA77" i="2"/>
  <c r="Z77" i="2" s="1"/>
  <c r="M77" i="2"/>
  <c r="AA76" i="2"/>
  <c r="Z76" i="2" s="1"/>
  <c r="M76" i="2"/>
  <c r="AA75" i="2"/>
  <c r="Z75" i="2" s="1"/>
  <c r="M75" i="2"/>
  <c r="AA74" i="2"/>
  <c r="Z74" i="2" s="1"/>
  <c r="M74" i="2"/>
  <c r="M4" i="2"/>
  <c r="M5" i="2"/>
  <c r="M6" i="2"/>
  <c r="M7" i="2"/>
  <c r="M8" i="2"/>
  <c r="M9" i="2"/>
  <c r="M39" i="2"/>
  <c r="M40" i="2"/>
  <c r="M41" i="2"/>
  <c r="M42" i="2"/>
  <c r="M43" i="2"/>
  <c r="M44" i="2"/>
  <c r="M45" i="2"/>
  <c r="M46" i="2"/>
  <c r="M47" i="2"/>
  <c r="M48" i="2"/>
  <c r="M49" i="2"/>
  <c r="M50" i="2"/>
  <c r="M51" i="2"/>
  <c r="M52" i="2"/>
  <c r="M53" i="2"/>
  <c r="M54" i="2"/>
  <c r="M55" i="2"/>
  <c r="M56" i="2"/>
  <c r="M57" i="2"/>
  <c r="M58" i="2"/>
  <c r="M59" i="2"/>
  <c r="M60" i="2"/>
  <c r="M61" i="2"/>
  <c r="M62" i="2"/>
  <c r="M3" i="2"/>
  <c r="O64" i="2"/>
  <c r="O67" i="2" s="1"/>
  <c r="O65" i="2"/>
  <c r="O68" i="2" s="1"/>
  <c r="N65" i="2"/>
  <c r="N68" i="2" s="1"/>
  <c r="N64" i="2"/>
  <c r="N67" i="2" s="1"/>
  <c r="O63" i="2"/>
  <c r="O66" i="2" s="1"/>
  <c r="P63" i="2"/>
  <c r="P66" i="2" s="1"/>
  <c r="Q63" i="2"/>
  <c r="Q66" i="2" s="1"/>
  <c r="R63" i="2"/>
  <c r="R66" i="2" s="1"/>
  <c r="S63" i="2"/>
  <c r="S66" i="2" s="1"/>
  <c r="T63" i="2"/>
  <c r="T66" i="2" s="1"/>
  <c r="U63" i="2"/>
  <c r="U66" i="2" s="1"/>
  <c r="V63" i="2"/>
  <c r="V66" i="2" s="1"/>
  <c r="W63" i="2"/>
  <c r="W66" i="2" s="1"/>
  <c r="X63" i="2"/>
  <c r="X66" i="2" s="1"/>
  <c r="Y63" i="2"/>
  <c r="Y66" i="2" s="1"/>
  <c r="N63" i="2"/>
  <c r="N66" i="2" s="1"/>
  <c r="AA4" i="2"/>
  <c r="Z4" i="2" s="1"/>
  <c r="AA5" i="2"/>
  <c r="Z5" i="2" s="1"/>
  <c r="AA6" i="2"/>
  <c r="Z6" i="2" s="1"/>
  <c r="AA7" i="2"/>
  <c r="Z7" i="2" s="1"/>
  <c r="AA8" i="2"/>
  <c r="Z8" i="2" s="1"/>
  <c r="AA9" i="2"/>
  <c r="Z9" i="2" s="1"/>
  <c r="AA10" i="2"/>
  <c r="Z10" i="2" s="1"/>
  <c r="AA11" i="2"/>
  <c r="Z11" i="2" s="1"/>
  <c r="AA12" i="2"/>
  <c r="Z12" i="2" s="1"/>
  <c r="AA13" i="2"/>
  <c r="Z13" i="2" s="1"/>
  <c r="AA14" i="2"/>
  <c r="Z14" i="2" s="1"/>
  <c r="AA15" i="2"/>
  <c r="Z15" i="2" s="1"/>
  <c r="AA16" i="2"/>
  <c r="Z16" i="2" s="1"/>
  <c r="AA17" i="2"/>
  <c r="Z17" i="2" s="1"/>
  <c r="AA18" i="2"/>
  <c r="Z18" i="2" s="1"/>
  <c r="AA19" i="2"/>
  <c r="Z19" i="2" s="1"/>
  <c r="AA20" i="2"/>
  <c r="Z20" i="2" s="1"/>
  <c r="AA21" i="2"/>
  <c r="Z21" i="2" s="1"/>
  <c r="AA22" i="2"/>
  <c r="Z22" i="2" s="1"/>
  <c r="AA23" i="2"/>
  <c r="Z23" i="2" s="1"/>
  <c r="AA24" i="2"/>
  <c r="Z24" i="2" s="1"/>
  <c r="AA25" i="2"/>
  <c r="Z25" i="2" s="1"/>
  <c r="AA26" i="2"/>
  <c r="Z26" i="2" s="1"/>
  <c r="AA27" i="2"/>
  <c r="Z27" i="2" s="1"/>
  <c r="AA28" i="2"/>
  <c r="Z28" i="2" s="1"/>
  <c r="AA29" i="2"/>
  <c r="Z29" i="2" s="1"/>
  <c r="AA30" i="2"/>
  <c r="Z30" i="2" s="1"/>
  <c r="AA31" i="2"/>
  <c r="Z31" i="2" s="1"/>
  <c r="AA32" i="2"/>
  <c r="Z32" i="2" s="1"/>
  <c r="AA33" i="2"/>
  <c r="Z33" i="2" s="1"/>
  <c r="AA34" i="2"/>
  <c r="Z34" i="2" s="1"/>
  <c r="AA35" i="2"/>
  <c r="Z35" i="2" s="1"/>
  <c r="AA36" i="2"/>
  <c r="Z36" i="2" s="1"/>
  <c r="AA37" i="2"/>
  <c r="Z37" i="2" s="1"/>
  <c r="AA38" i="2"/>
  <c r="AA39" i="2"/>
  <c r="AA40" i="2"/>
  <c r="AA41" i="2"/>
  <c r="AA42" i="2"/>
  <c r="Z42" i="2" s="1"/>
  <c r="AA43" i="2"/>
  <c r="Z43" i="2" s="1"/>
  <c r="AA44" i="2"/>
  <c r="Z44" i="2" s="1"/>
  <c r="AA45" i="2"/>
  <c r="AA46" i="2"/>
  <c r="AA47" i="2"/>
  <c r="AA48" i="2"/>
  <c r="AA49" i="2"/>
  <c r="AA50" i="2"/>
  <c r="AA51" i="2"/>
  <c r="AA52" i="2"/>
  <c r="AA53" i="2"/>
  <c r="AA54" i="2"/>
  <c r="AA55" i="2"/>
  <c r="Z55" i="2" s="1"/>
  <c r="AA56" i="2"/>
  <c r="Z56" i="2" s="1"/>
  <c r="AA57" i="2"/>
  <c r="Z57" i="2" s="1"/>
  <c r="AA58" i="2"/>
  <c r="Z58" i="2" s="1"/>
  <c r="AA59" i="2"/>
  <c r="AA60" i="2"/>
  <c r="Z60" i="2" s="1"/>
  <c r="AA61" i="2"/>
  <c r="Z61" i="2" s="1"/>
  <c r="AA62" i="2"/>
  <c r="AA3" i="2"/>
  <c r="Z3" i="2" s="1"/>
  <c r="AA144" i="2" l="1"/>
  <c r="AC144" i="2" s="1"/>
  <c r="Z126" i="2"/>
  <c r="Z62" i="2"/>
  <c r="B71" i="1" s="1"/>
  <c r="B72" i="1" s="1"/>
  <c r="AA71" i="2"/>
  <c r="AC71" i="2" s="1"/>
  <c r="J46" i="3"/>
  <c r="AD60" i="2"/>
  <c r="AB60" i="2"/>
  <c r="AD52" i="2"/>
  <c r="AB52" i="2"/>
  <c r="AD44" i="2"/>
  <c r="AB44" i="2"/>
  <c r="AD36" i="2"/>
  <c r="AB36" i="2"/>
  <c r="AD28" i="2"/>
  <c r="AB28" i="2"/>
  <c r="AD20" i="2"/>
  <c r="AB20" i="2"/>
  <c r="AD12" i="2"/>
  <c r="AB12" i="2"/>
  <c r="AD55" i="2"/>
  <c r="AB55" i="2"/>
  <c r="AD47" i="2"/>
  <c r="AB47" i="2"/>
  <c r="AD39" i="2"/>
  <c r="AB39" i="2"/>
  <c r="AD31" i="2"/>
  <c r="AB31" i="2"/>
  <c r="AD27" i="2"/>
  <c r="AB27" i="2"/>
  <c r="AD19" i="2"/>
  <c r="AB19" i="2"/>
  <c r="AD11" i="2"/>
  <c r="AB11" i="2"/>
  <c r="AD7" i="2"/>
  <c r="AB7" i="2"/>
  <c r="AB76" i="2"/>
  <c r="AD76" i="2"/>
  <c r="AB80" i="2"/>
  <c r="AD80" i="2"/>
  <c r="AD82" i="2"/>
  <c r="AB82" i="2"/>
  <c r="AD86" i="2"/>
  <c r="AB86" i="2"/>
  <c r="AB88" i="2"/>
  <c r="AD88" i="2"/>
  <c r="AD90" i="2"/>
  <c r="AB90" i="2"/>
  <c r="AB92" i="2"/>
  <c r="AD92" i="2"/>
  <c r="AD96" i="2"/>
  <c r="AB96" i="2"/>
  <c r="AB98" i="2"/>
  <c r="AD98" i="2"/>
  <c r="AB100" i="2"/>
  <c r="AD100" i="2"/>
  <c r="AD102" i="2"/>
  <c r="AB102" i="2"/>
  <c r="AB106" i="2"/>
  <c r="AD106" i="2"/>
  <c r="AB108" i="2"/>
  <c r="AD108" i="2"/>
  <c r="AB110" i="2"/>
  <c r="AD110" i="2"/>
  <c r="AD112" i="2"/>
  <c r="AB112" i="2"/>
  <c r="AB114" i="2"/>
  <c r="AD114" i="2"/>
  <c r="AB116" i="2"/>
  <c r="AD116" i="2"/>
  <c r="AB118" i="2"/>
  <c r="AD118" i="2"/>
  <c r="AB120" i="2"/>
  <c r="AD120" i="2"/>
  <c r="AB122" i="2"/>
  <c r="AD122" i="2"/>
  <c r="AB126" i="2"/>
  <c r="AD126" i="2"/>
  <c r="AB128" i="2"/>
  <c r="AD128" i="2"/>
  <c r="AB130" i="2"/>
  <c r="AD130" i="2"/>
  <c r="AB132" i="2"/>
  <c r="AD132" i="2"/>
  <c r="AD62" i="2"/>
  <c r="AB62" i="2"/>
  <c r="AD58" i="2"/>
  <c r="AB58" i="2"/>
  <c r="AD54" i="2"/>
  <c r="AB54" i="2"/>
  <c r="AD50" i="2"/>
  <c r="AB50" i="2"/>
  <c r="AD46" i="2"/>
  <c r="AB46" i="2"/>
  <c r="AD42" i="2"/>
  <c r="AB42" i="2"/>
  <c r="AD38" i="2"/>
  <c r="AB38" i="2"/>
  <c r="AD34" i="2"/>
  <c r="AB34" i="2"/>
  <c r="AD30" i="2"/>
  <c r="AB30" i="2"/>
  <c r="AD26" i="2"/>
  <c r="AB26" i="2"/>
  <c r="AD22" i="2"/>
  <c r="AB22" i="2"/>
  <c r="AD18" i="2"/>
  <c r="AB18" i="2"/>
  <c r="AD14" i="2"/>
  <c r="AB14" i="2"/>
  <c r="AD10" i="2"/>
  <c r="AB10" i="2"/>
  <c r="AD6" i="2"/>
  <c r="AB6" i="2"/>
  <c r="AD56" i="2"/>
  <c r="AB56" i="2"/>
  <c r="AD48" i="2"/>
  <c r="AB48" i="2"/>
  <c r="AD40" i="2"/>
  <c r="AB40" i="2"/>
  <c r="AD32" i="2"/>
  <c r="AB32" i="2"/>
  <c r="AD24" i="2"/>
  <c r="AB24" i="2"/>
  <c r="AD16" i="2"/>
  <c r="AB16" i="2"/>
  <c r="AD8" i="2"/>
  <c r="AB8" i="2"/>
  <c r="AD59" i="2"/>
  <c r="AB59" i="2"/>
  <c r="AD51" i="2"/>
  <c r="AB51" i="2"/>
  <c r="AD43" i="2"/>
  <c r="AB43" i="2"/>
  <c r="AD35" i="2"/>
  <c r="AB35" i="2"/>
  <c r="AD23" i="2"/>
  <c r="AB23" i="2"/>
  <c r="AD15" i="2"/>
  <c r="AB15" i="2"/>
  <c r="AD78" i="2"/>
  <c r="AB78" i="2"/>
  <c r="AB84" i="2"/>
  <c r="AD84" i="2"/>
  <c r="AB94" i="2"/>
  <c r="AD94" i="2"/>
  <c r="AB104" i="2"/>
  <c r="AD104" i="2"/>
  <c r="AB124" i="2"/>
  <c r="AD124" i="2"/>
  <c r="AB61" i="2"/>
  <c r="AD61" i="2"/>
  <c r="AB57" i="2"/>
  <c r="AD57" i="2"/>
  <c r="AB53" i="2"/>
  <c r="AD53" i="2"/>
  <c r="AB49" i="2"/>
  <c r="AD49" i="2"/>
  <c r="AB45" i="2"/>
  <c r="AD45" i="2"/>
  <c r="AB41" i="2"/>
  <c r="AD41" i="2"/>
  <c r="AB37" i="2"/>
  <c r="AD37" i="2"/>
  <c r="AB33" i="2"/>
  <c r="AD33" i="2"/>
  <c r="AB29" i="2"/>
  <c r="AD29" i="2"/>
  <c r="AB25" i="2"/>
  <c r="AD25" i="2"/>
  <c r="AB21" i="2"/>
  <c r="AD21" i="2"/>
  <c r="AB17" i="2"/>
  <c r="AD17" i="2"/>
  <c r="AB13" i="2"/>
  <c r="AD13" i="2"/>
  <c r="AB9" i="2"/>
  <c r="AD9" i="2"/>
  <c r="AB5" i="2"/>
  <c r="AD5" i="2"/>
  <c r="AB77" i="2"/>
  <c r="AD77" i="2"/>
  <c r="AB79" i="2"/>
  <c r="AD79" i="2"/>
  <c r="AB81" i="2"/>
  <c r="AD81" i="2"/>
  <c r="AB83" i="2"/>
  <c r="AD83" i="2"/>
  <c r="AB85" i="2"/>
  <c r="AD85" i="2"/>
  <c r="AB87" i="2"/>
  <c r="AD87" i="2"/>
  <c r="AB89" i="2"/>
  <c r="AD89" i="2"/>
  <c r="AB91" i="2"/>
  <c r="AD91" i="2"/>
  <c r="AB93" i="2"/>
  <c r="AD93" i="2"/>
  <c r="AB95" i="2"/>
  <c r="AD95" i="2"/>
  <c r="AB97" i="2"/>
  <c r="AD97" i="2"/>
  <c r="AB99" i="2"/>
  <c r="AD99" i="2"/>
  <c r="AB101" i="2"/>
  <c r="AD101" i="2"/>
  <c r="AB103" i="2"/>
  <c r="AD103" i="2"/>
  <c r="AB105" i="2"/>
  <c r="AD105" i="2"/>
  <c r="AB107" i="2"/>
  <c r="AD107" i="2"/>
  <c r="AB109" i="2"/>
  <c r="AD109" i="2"/>
  <c r="AB111" i="2"/>
  <c r="AD111" i="2"/>
  <c r="AB113" i="2"/>
  <c r="AD113" i="2"/>
  <c r="AB115" i="2"/>
  <c r="AD115" i="2"/>
  <c r="AB117" i="2"/>
  <c r="AD117" i="2"/>
  <c r="AB119" i="2"/>
  <c r="AD119" i="2"/>
  <c r="AB121" i="2"/>
  <c r="AD121" i="2"/>
  <c r="AB123" i="2"/>
  <c r="AD123" i="2"/>
  <c r="AB125" i="2"/>
  <c r="AD125" i="2"/>
  <c r="AB127" i="2"/>
  <c r="AD127" i="2"/>
  <c r="AB129" i="2"/>
  <c r="AD129" i="2"/>
  <c r="AB131" i="2"/>
  <c r="AD131" i="2"/>
  <c r="AB133" i="2"/>
  <c r="AD133" i="2"/>
  <c r="AB75" i="2"/>
  <c r="AD75" i="2"/>
  <c r="AB74" i="2"/>
  <c r="AD74" i="2"/>
  <c r="M140" i="2"/>
  <c r="M141" i="2" s="1"/>
  <c r="N141" i="2" s="1"/>
  <c r="O141" i="2" s="1"/>
  <c r="P141" i="2" s="1"/>
  <c r="Q141" i="2" s="1"/>
  <c r="R141" i="2" s="1"/>
  <c r="S141" i="2" s="1"/>
  <c r="T141" i="2" s="1"/>
  <c r="U141" i="2" s="1"/>
  <c r="V141" i="2" s="1"/>
  <c r="W141" i="2" s="1"/>
  <c r="X141" i="2" s="1"/>
  <c r="Y141" i="2" s="1"/>
  <c r="AD4" i="2"/>
  <c r="AB4" i="2"/>
  <c r="AD3" i="2"/>
  <c r="M69" i="2"/>
  <c r="M70" i="2" s="1"/>
  <c r="N70" i="2" s="1"/>
  <c r="O70" i="2" s="1"/>
  <c r="P70" i="2" s="1"/>
  <c r="Q70" i="2" s="1"/>
  <c r="R70" i="2" s="1"/>
  <c r="S70" i="2" s="1"/>
  <c r="T70" i="2" s="1"/>
  <c r="U70" i="2" s="1"/>
  <c r="V70" i="2" s="1"/>
  <c r="W70" i="2" s="1"/>
  <c r="X70" i="2" s="1"/>
  <c r="Y70" i="2" s="1"/>
  <c r="AB3" i="2"/>
  <c r="AC137" i="2"/>
  <c r="AC66" i="2"/>
  <c r="AC145" i="2" l="1"/>
  <c r="B35" i="1" s="1"/>
  <c r="B36" i="1"/>
  <c r="B37" i="1" s="1"/>
  <c r="B50" i="1"/>
  <c r="B51" i="1" s="1"/>
  <c r="AC74" i="2"/>
  <c r="AC75" i="2" s="1"/>
  <c r="AC76" i="2" s="1"/>
  <c r="AC77" i="2" s="1"/>
  <c r="AC78" i="2" s="1"/>
  <c r="AC79" i="2" s="1"/>
  <c r="AC80" i="2" s="1"/>
  <c r="AC81" i="2" s="1"/>
  <c r="AC82" i="2" s="1"/>
  <c r="AC83" i="2" s="1"/>
  <c r="AC84" i="2" s="1"/>
  <c r="AC85" i="2" s="1"/>
  <c r="AC86" i="2" s="1"/>
  <c r="AC87" i="2" s="1"/>
  <c r="AC88" i="2" s="1"/>
  <c r="AC89" i="2" s="1"/>
  <c r="AC90" i="2" s="1"/>
  <c r="AC91" i="2" s="1"/>
  <c r="AC92" i="2" s="1"/>
  <c r="AC93" i="2" s="1"/>
  <c r="AC94" i="2" s="1"/>
  <c r="AC95" i="2" s="1"/>
  <c r="AC96" i="2" s="1"/>
  <c r="AC97" i="2" s="1"/>
  <c r="AC98" i="2" s="1"/>
  <c r="AC99" i="2" s="1"/>
  <c r="AC100" i="2" s="1"/>
  <c r="AC101" i="2" s="1"/>
  <c r="AC102" i="2" s="1"/>
  <c r="AC103" i="2" s="1"/>
  <c r="AC104" i="2" s="1"/>
  <c r="AC105" i="2" s="1"/>
  <c r="AC106" i="2" s="1"/>
  <c r="AC107" i="2" s="1"/>
  <c r="AC108" i="2" s="1"/>
  <c r="AC109" i="2" s="1"/>
  <c r="AC110" i="2" s="1"/>
  <c r="AC111" i="2" s="1"/>
  <c r="AC112" i="2" s="1"/>
  <c r="AC113" i="2" s="1"/>
  <c r="AC114" i="2" s="1"/>
  <c r="AC115" i="2" s="1"/>
  <c r="AC116" i="2" s="1"/>
  <c r="AC117" i="2" s="1"/>
  <c r="AC118" i="2" s="1"/>
  <c r="AC119" i="2" s="1"/>
  <c r="AC120" i="2" s="1"/>
  <c r="AC121" i="2" s="1"/>
  <c r="AC122" i="2" s="1"/>
  <c r="AC123" i="2" s="1"/>
  <c r="AC124" i="2" s="1"/>
  <c r="AC125" i="2" s="1"/>
  <c r="AC126" i="2" s="1"/>
  <c r="AC127" i="2" s="1"/>
  <c r="AC128" i="2" s="1"/>
  <c r="AC129" i="2" s="1"/>
  <c r="AC130" i="2" s="1"/>
  <c r="AC131" i="2" s="1"/>
  <c r="AC132" i="2" s="1"/>
  <c r="AC133" i="2" s="1"/>
  <c r="AC3" i="2"/>
  <c r="AC138" i="2" l="1"/>
  <c r="AC4" i="2"/>
  <c r="AC5" i="2" s="1"/>
  <c r="AC6" i="2" l="1"/>
  <c r="AC7" i="2" s="1"/>
  <c r="AC8" i="2" s="1"/>
  <c r="AC9" i="2" s="1"/>
  <c r="AC10" i="2" s="1"/>
  <c r="AC11" i="2" s="1"/>
  <c r="AC12" i="2" s="1"/>
  <c r="AC13" i="2" s="1"/>
  <c r="AC14" i="2" s="1"/>
  <c r="AC15" i="2" s="1"/>
  <c r="AC16" i="2" s="1"/>
  <c r="AC17" i="2" s="1"/>
  <c r="AC18" i="2" s="1"/>
  <c r="AC19" i="2" s="1"/>
  <c r="AC20" i="2" s="1"/>
  <c r="AC21" i="2" s="1"/>
  <c r="AC22" i="2" s="1"/>
  <c r="AC23" i="2" s="1"/>
  <c r="AC24" i="2" s="1"/>
  <c r="AC25" i="2" s="1"/>
  <c r="AC26" i="2" s="1"/>
  <c r="AC27" i="2" s="1"/>
  <c r="AC28" i="2" s="1"/>
  <c r="AC29" i="2" s="1"/>
  <c r="AC30" i="2" s="1"/>
  <c r="AC31" i="2" s="1"/>
  <c r="AC32" i="2" s="1"/>
  <c r="AC33" i="2" s="1"/>
  <c r="AC34" i="2" s="1"/>
  <c r="AC35" i="2" s="1"/>
  <c r="AC36" i="2" s="1"/>
  <c r="AC37" i="2" s="1"/>
  <c r="AC38" i="2" s="1"/>
  <c r="AC39" i="2" s="1"/>
  <c r="AC40" i="2" s="1"/>
  <c r="AC41" i="2" s="1"/>
  <c r="AC42" i="2" s="1"/>
  <c r="AC43" i="2" s="1"/>
  <c r="AC44" i="2" s="1"/>
  <c r="AC45" i="2" s="1"/>
  <c r="AC46" i="2" s="1"/>
  <c r="AC47" i="2" s="1"/>
  <c r="AC48" i="2" s="1"/>
  <c r="AC49" i="2" s="1"/>
  <c r="AC50" i="2" s="1"/>
  <c r="AC51" i="2" s="1"/>
  <c r="AC52" i="2" s="1"/>
  <c r="AC53" i="2" s="1"/>
  <c r="AC54" i="2" s="1"/>
  <c r="AC55" i="2" s="1"/>
  <c r="AC56" i="2" s="1"/>
  <c r="AC57" i="2" s="1"/>
  <c r="AC58" i="2" s="1"/>
  <c r="AC59" i="2" s="1"/>
  <c r="AC60" i="2" s="1"/>
  <c r="AC61" i="2" s="1"/>
  <c r="AC62" i="2" s="1"/>
  <c r="AC67" i="2" l="1"/>
  <c r="B31" i="1" l="1"/>
  <c r="B48" i="1" s="1"/>
  <c r="B69" i="1" s="1"/>
</calcChain>
</file>

<file path=xl/sharedStrings.xml><?xml version="1.0" encoding="utf-8"?>
<sst xmlns="http://schemas.openxmlformats.org/spreadsheetml/2006/main" count="476" uniqueCount="97">
  <si>
    <t>Name of the Club:</t>
  </si>
  <si>
    <t>Registration Number:</t>
  </si>
  <si>
    <t>Contact Number:</t>
  </si>
  <si>
    <t>Contact Email:</t>
  </si>
  <si>
    <t>Address:</t>
  </si>
  <si>
    <t>Manager</t>
  </si>
  <si>
    <t>Name:</t>
  </si>
  <si>
    <t>ID Number:</t>
  </si>
  <si>
    <t>Permanent Address:</t>
  </si>
  <si>
    <t>Contact Number(s):</t>
  </si>
  <si>
    <t>Head Coach:</t>
  </si>
  <si>
    <t>Assistant Coach</t>
  </si>
  <si>
    <t>Swimmer Details</t>
  </si>
  <si>
    <t>Name</t>
  </si>
  <si>
    <t>National ID Number</t>
  </si>
  <si>
    <t>Date of Birth</t>
  </si>
  <si>
    <t>Gender</t>
  </si>
  <si>
    <t>Contact Number 1</t>
  </si>
  <si>
    <t>Contact Number 2</t>
  </si>
  <si>
    <t>Email</t>
  </si>
  <si>
    <t>Guardian</t>
  </si>
  <si>
    <t>Relationship</t>
  </si>
  <si>
    <t>50m Freestyle</t>
  </si>
  <si>
    <t>100m Freestyle</t>
  </si>
  <si>
    <t>50m Backstroke</t>
  </si>
  <si>
    <t>100m Backstroke</t>
  </si>
  <si>
    <t>50m Breaststroke</t>
  </si>
  <si>
    <t>100m Breaststroke</t>
  </si>
  <si>
    <t>50m Butterfly</t>
  </si>
  <si>
    <t>100m Butterfly</t>
  </si>
  <si>
    <t>200m Freestyle</t>
  </si>
  <si>
    <t>400m Freestyle</t>
  </si>
  <si>
    <t>200m Individual Medley</t>
  </si>
  <si>
    <t>400m Indvidual Medley</t>
  </si>
  <si>
    <t>Category</t>
  </si>
  <si>
    <t>Male</t>
  </si>
  <si>
    <t>EAD</t>
  </si>
  <si>
    <t>Master's</t>
  </si>
  <si>
    <t>Team</t>
  </si>
  <si>
    <t>Count</t>
  </si>
  <si>
    <t>Count EAD</t>
  </si>
  <si>
    <t>Count Masters</t>
  </si>
  <si>
    <t>Count Check</t>
  </si>
  <si>
    <t>Count EAD Check</t>
  </si>
  <si>
    <t>Count Masters Check</t>
  </si>
  <si>
    <t>Event Counter</t>
  </si>
  <si>
    <t>Position</t>
  </si>
  <si>
    <t>Swimmer</t>
  </si>
  <si>
    <t>Reserve</t>
  </si>
  <si>
    <t>Entry Time:</t>
  </si>
  <si>
    <t>Swimmer Men</t>
  </si>
  <si>
    <t>Swimmer Female</t>
  </si>
  <si>
    <t>#</t>
  </si>
  <si>
    <t>Permanent Address</t>
  </si>
  <si>
    <t>Female</t>
  </si>
  <si>
    <t>Swimmer (Please Select)</t>
  </si>
  <si>
    <t>4 x 50m Freestyle Relay (Male)</t>
  </si>
  <si>
    <t>4 x 100m Freestyle Relay (Male)</t>
  </si>
  <si>
    <t>4 x 50m Medley Relay (Male)</t>
  </si>
  <si>
    <t>4 x 100m Medley Relay (Male)</t>
  </si>
  <si>
    <t>4 x 50m Freestyle Relay (Female)</t>
  </si>
  <si>
    <t>4 x 100m Freestyle Relay (Female)</t>
  </si>
  <si>
    <t>4 x 50m Medley Relay (Female)</t>
  </si>
  <si>
    <t>4 x 100m Medley Relay (Female)</t>
  </si>
  <si>
    <t>Consent Form</t>
  </si>
  <si>
    <t>Parent's Signature</t>
  </si>
  <si>
    <t>Swimmer's Signature</t>
  </si>
  <si>
    <t>I am / Swimmer under my guardianship, would like to participate  in the Swimming Association President Cup. I am / swimmer under my guardianship is fit to participate in this competition and have read and agree to all the rules and regulations started for this competition.</t>
  </si>
  <si>
    <t>Age</t>
  </si>
  <si>
    <t>Checker</t>
  </si>
  <si>
    <t>Check</t>
  </si>
  <si>
    <t>Error Check:</t>
  </si>
  <si>
    <t>Serial:</t>
  </si>
  <si>
    <t>Serial Number:</t>
  </si>
  <si>
    <t>The Print Copy and Soft Copy's Serial Number MUST Match</t>
  </si>
  <si>
    <t>club details</t>
  </si>
  <si>
    <t>Date of Birth (Use Correct Format)</t>
  </si>
  <si>
    <t>Fees</t>
  </si>
  <si>
    <t>Club Participation:</t>
  </si>
  <si>
    <t>Individual Events:</t>
  </si>
  <si>
    <t>Fees (MVR)</t>
  </si>
  <si>
    <t>Club Registration No.:</t>
  </si>
  <si>
    <t>PAYMENT RECEIPT</t>
  </si>
  <si>
    <t>Details</t>
  </si>
  <si>
    <t>For Official Use</t>
  </si>
  <si>
    <t>Payment Received by:</t>
  </si>
  <si>
    <t>Date:</t>
  </si>
  <si>
    <t>Signature</t>
  </si>
  <si>
    <t>Amount Received:</t>
  </si>
  <si>
    <t>Stamp</t>
  </si>
  <si>
    <t>swimming association president cup 1 2016 - competition payment</t>
  </si>
  <si>
    <t>PAYMENT RECEIPT - CLUB COPY</t>
  </si>
  <si>
    <t>✂</t>
  </si>
  <si>
    <t>Total Due (MVR):</t>
  </si>
  <si>
    <t>Event Entries
(Please use the format mm:ss.00 [eg: 01:02.63] for time entries. If you not wish to enter an entry time, please mark with an X)</t>
  </si>
  <si>
    <t>Please submit the national identity card copies of all swimmers &amp; the registration copy of the club.
Please refer to the rules before filling the form.
Both softcopy and stamped and signed hard copy must be provided to swimming association before the due date.
Due Date: 14:00hrs 16th March 2017
Consent forms must be signed either by parents (for minors) or swimmers.
Please note that membership fees must be paid accordingly.</t>
  </si>
  <si>
    <t>APPLICATION FORM - V1.2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</si>
</sst>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C09]d\ mmmm\ yyyy;@"/>
    <numFmt numFmtId="165" formatCode="yy"/>
  </numFmts>
  <fonts count="9"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tint="0.499984740745262"/>
      <name val="Calibri"/>
      <family val="2"/>
      <scheme val="minor"/>
    </font>
    <font>
      <b/>
      <sz val="11"/>
      <color theme="1" tint="0.499984740745262"/>
      <name val="Calibri"/>
      <family val="2"/>
      <scheme val="minor"/>
    </font>
    <font>
      <sz val="6"/>
      <color theme="1" tint="0.499984740745262"/>
      <name val="Calibri"/>
      <family val="2"/>
      <scheme val="minor"/>
    </font>
    <font>
      <sz val="11"/>
      <color theme="1"/>
      <name val="Calibri"/>
      <family val="2"/>
      <scheme val="minor"/>
    </font>
    <font>
      <i/>
      <sz val="11"/>
      <color theme="1"/>
      <name val="Calibri"/>
      <family val="2"/>
      <scheme val="minor"/>
    </font>
    <font>
      <sz val="9"/>
      <color theme="1"/>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0" tint="-0.499984740745262"/>
        <bgColor indexed="64"/>
      </patternFill>
    </fill>
    <fill>
      <patternFill patternType="solid">
        <fgColor rgb="FFFFFF00"/>
        <bgColor indexed="64"/>
      </patternFill>
    </fill>
    <fill>
      <patternFill patternType="solid">
        <fgColor rgb="FFFFC000"/>
        <bgColor indexed="64"/>
      </patternFill>
    </fill>
    <fill>
      <patternFill patternType="solid">
        <fgColor theme="4" tint="-0.49998474074526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thin">
        <color auto="1"/>
      </left>
      <right/>
      <top/>
      <bottom/>
      <diagonal/>
    </border>
    <border>
      <left style="thin">
        <color auto="1"/>
      </left>
      <right/>
      <top/>
      <bottom style="thin">
        <color auto="1"/>
      </bottom>
      <diagonal/>
    </border>
    <border>
      <left/>
      <right/>
      <top style="hair">
        <color auto="1"/>
      </top>
      <bottom style="double">
        <color auto="1"/>
      </bottom>
      <diagonal/>
    </border>
    <border>
      <left/>
      <right/>
      <top style="dashed">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3" fontId="6" fillId="0" borderId="0" applyFont="0" applyFill="0" applyBorder="0" applyAlignment="0" applyProtection="0"/>
  </cellStyleXfs>
  <cellXfs count="184">
    <xf numFmtId="0" fontId="0" fillId="0" borderId="0" xfId="0"/>
    <xf numFmtId="0" fontId="0" fillId="0" borderId="0" xfId="0" applyAlignment="1">
      <alignment horizontal="center"/>
    </xf>
    <xf numFmtId="0" fontId="0" fillId="0" borderId="0" xfId="0" applyAlignment="1">
      <alignment horizontal="left"/>
    </xf>
    <xf numFmtId="0" fontId="0" fillId="5" borderId="2" xfId="0" applyFill="1" applyBorder="1" applyAlignment="1" applyProtection="1">
      <alignment vertical="center"/>
      <protection locked="0"/>
    </xf>
    <xf numFmtId="164" fontId="0" fillId="5" borderId="2" xfId="0" applyNumberFormat="1" applyFill="1" applyBorder="1" applyAlignment="1" applyProtection="1">
      <alignment vertical="center"/>
      <protection locked="0"/>
    </xf>
    <xf numFmtId="0" fontId="0" fillId="5" borderId="4" xfId="0" applyFill="1" applyBorder="1" applyAlignment="1" applyProtection="1">
      <alignment vertical="center"/>
      <protection locked="0"/>
    </xf>
    <xf numFmtId="164" fontId="0" fillId="5" borderId="4" xfId="0" applyNumberFormat="1" applyFill="1" applyBorder="1" applyAlignment="1" applyProtection="1">
      <alignment vertical="center"/>
      <protection locked="0"/>
    </xf>
    <xf numFmtId="0" fontId="0" fillId="5" borderId="3" xfId="0"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49" fontId="0" fillId="5" borderId="2" xfId="0" applyNumberFormat="1" applyFill="1" applyBorder="1" applyAlignment="1" applyProtection="1">
      <alignment vertical="center"/>
      <protection locked="0"/>
    </xf>
    <xf numFmtId="49" fontId="0" fillId="5" borderId="4" xfId="0" applyNumberFormat="1" applyFill="1" applyBorder="1" applyAlignment="1" applyProtection="1">
      <alignment vertical="center"/>
      <protection locked="0"/>
    </xf>
    <xf numFmtId="49" fontId="0" fillId="5" borderId="3" xfId="0" applyNumberFormat="1" applyFill="1" applyBorder="1" applyAlignment="1" applyProtection="1">
      <alignment vertical="center"/>
      <protection locked="0"/>
    </xf>
    <xf numFmtId="0" fontId="0" fillId="5" borderId="5" xfId="0" applyFill="1" applyBorder="1" applyAlignment="1" applyProtection="1">
      <alignment vertical="center"/>
      <protection locked="0"/>
    </xf>
    <xf numFmtId="164" fontId="0" fillId="5" borderId="5" xfId="0" applyNumberFormat="1" applyFill="1" applyBorder="1" applyAlignment="1" applyProtection="1">
      <alignment vertical="center"/>
      <protection locked="0"/>
    </xf>
    <xf numFmtId="49" fontId="0" fillId="5" borderId="5" xfId="0" applyNumberFormat="1" applyFill="1" applyBorder="1" applyAlignment="1" applyProtection="1">
      <alignment vertical="center"/>
      <protection locked="0"/>
    </xf>
    <xf numFmtId="0" fontId="0" fillId="2" borderId="2" xfId="0" applyFill="1" applyBorder="1" applyAlignment="1" applyProtection="1">
      <alignment vertical="center"/>
      <protection locked="0"/>
    </xf>
    <xf numFmtId="164" fontId="0" fillId="2" borderId="2" xfId="0" applyNumberFormat="1" applyFill="1" applyBorder="1" applyAlignment="1" applyProtection="1">
      <alignment vertical="center"/>
      <protection locked="0"/>
    </xf>
    <xf numFmtId="0" fontId="0" fillId="2" borderId="4" xfId="0" applyFill="1" applyBorder="1" applyAlignment="1" applyProtection="1">
      <alignment vertical="center"/>
      <protection locked="0"/>
    </xf>
    <xf numFmtId="164" fontId="0" fillId="2" borderId="4" xfId="0" applyNumberFormat="1" applyFill="1" applyBorder="1" applyAlignment="1" applyProtection="1">
      <alignment vertical="center"/>
      <protection locked="0"/>
    </xf>
    <xf numFmtId="0" fontId="0" fillId="2" borderId="3" xfId="0" applyFill="1" applyBorder="1" applyAlignment="1" applyProtection="1">
      <alignment vertical="center"/>
      <protection locked="0"/>
    </xf>
    <xf numFmtId="164" fontId="0" fillId="2" borderId="3" xfId="0" applyNumberFormat="1" applyFill="1" applyBorder="1" applyAlignment="1" applyProtection="1">
      <alignment vertical="center"/>
      <protection locked="0"/>
    </xf>
    <xf numFmtId="0" fontId="0" fillId="2" borderId="5" xfId="0" applyFill="1" applyBorder="1" applyAlignment="1" applyProtection="1">
      <alignment vertical="center"/>
      <protection locked="0"/>
    </xf>
    <xf numFmtId="164" fontId="0" fillId="2" borderId="5" xfId="0" applyNumberFormat="1" applyFill="1" applyBorder="1" applyAlignment="1" applyProtection="1">
      <alignment vertical="center"/>
      <protection locked="0"/>
    </xf>
    <xf numFmtId="49" fontId="0" fillId="2" borderId="2" xfId="0" applyNumberFormat="1" applyFill="1" applyBorder="1" applyAlignment="1" applyProtection="1">
      <alignment vertical="center"/>
      <protection locked="0"/>
    </xf>
    <xf numFmtId="49" fontId="0" fillId="2" borderId="4" xfId="0" applyNumberFormat="1" applyFill="1" applyBorder="1" applyAlignment="1" applyProtection="1">
      <alignment vertical="center"/>
      <protection locked="0"/>
    </xf>
    <xf numFmtId="49" fontId="0" fillId="2" borderId="3" xfId="0" applyNumberFormat="1" applyFill="1" applyBorder="1" applyAlignment="1" applyProtection="1">
      <alignment vertical="center"/>
      <protection locked="0"/>
    </xf>
    <xf numFmtId="49" fontId="0" fillId="2" borderId="5" xfId="0" applyNumberFormat="1" applyFill="1" applyBorder="1" applyAlignment="1" applyProtection="1">
      <alignment vertical="center"/>
      <protection locked="0"/>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1" fillId="5" borderId="1" xfId="0" applyFont="1" applyFill="1" applyBorder="1" applyAlignment="1">
      <alignment horizontal="center"/>
    </xf>
    <xf numFmtId="0" fontId="0" fillId="3" borderId="5" xfId="0" applyFill="1" applyBorder="1" applyAlignment="1">
      <alignment horizontal="center"/>
    </xf>
    <xf numFmtId="0" fontId="0" fillId="3" borderId="4" xfId="0" applyFill="1" applyBorder="1" applyAlignment="1">
      <alignment horizontal="center"/>
    </xf>
    <xf numFmtId="0" fontId="0" fillId="3" borderId="6" xfId="0" applyFill="1" applyBorder="1" applyAlignment="1">
      <alignment horizontal="center"/>
    </xf>
    <xf numFmtId="0" fontId="1" fillId="2" borderId="1" xfId="0" applyFont="1" applyFill="1" applyBorder="1" applyAlignment="1">
      <alignment horizontal="center"/>
    </xf>
    <xf numFmtId="0" fontId="0" fillId="0" borderId="0" xfId="0" applyBorder="1" applyAlignment="1">
      <alignment horizontal="left" wrapText="1"/>
    </xf>
    <xf numFmtId="0" fontId="0" fillId="0" borderId="0" xfId="0" applyBorder="1" applyAlignment="1">
      <alignment horizontal="center" wrapText="1"/>
    </xf>
    <xf numFmtId="0" fontId="1" fillId="6" borderId="1" xfId="0" applyFont="1" applyFill="1" applyBorder="1" applyAlignment="1">
      <alignment horizontal="center"/>
    </xf>
    <xf numFmtId="0" fontId="0" fillId="2" borderId="2" xfId="0" applyFill="1" applyBorder="1"/>
    <xf numFmtId="14" fontId="0" fillId="2" borderId="2" xfId="0" applyNumberFormat="1" applyFill="1" applyBorder="1"/>
    <xf numFmtId="165" fontId="0" fillId="2" borderId="2" xfId="0" applyNumberFormat="1" applyFill="1" applyBorder="1" applyAlignment="1">
      <alignment horizontal="center"/>
    </xf>
    <xf numFmtId="0" fontId="0" fillId="2" borderId="4" xfId="0" applyFill="1" applyBorder="1"/>
    <xf numFmtId="14" fontId="0" fillId="2" borderId="4" xfId="0" applyNumberFormat="1" applyFill="1" applyBorder="1"/>
    <xf numFmtId="165" fontId="0" fillId="2" borderId="4" xfId="0" applyNumberFormat="1" applyFill="1" applyBorder="1" applyAlignment="1">
      <alignment horizontal="center"/>
    </xf>
    <xf numFmtId="0" fontId="0" fillId="2" borderId="3" xfId="0" applyFill="1" applyBorder="1"/>
    <xf numFmtId="14" fontId="0" fillId="2" borderId="3" xfId="0" applyNumberFormat="1" applyFill="1" applyBorder="1"/>
    <xf numFmtId="165" fontId="0" fillId="2" borderId="3" xfId="0" applyNumberFormat="1" applyFill="1" applyBorder="1" applyAlignment="1">
      <alignment horizontal="center"/>
    </xf>
    <xf numFmtId="0" fontId="0" fillId="5" borderId="2" xfId="0" applyFill="1" applyBorder="1"/>
    <xf numFmtId="14" fontId="0" fillId="5" borderId="2" xfId="0" applyNumberFormat="1" applyFill="1" applyBorder="1"/>
    <xf numFmtId="165" fontId="0" fillId="5" borderId="2" xfId="0" applyNumberFormat="1" applyFill="1" applyBorder="1" applyAlignment="1">
      <alignment horizontal="center"/>
    </xf>
    <xf numFmtId="0" fontId="0" fillId="5" borderId="4" xfId="0" applyFill="1" applyBorder="1"/>
    <xf numFmtId="14" fontId="0" fillId="5" borderId="4" xfId="0" applyNumberFormat="1" applyFill="1" applyBorder="1"/>
    <xf numFmtId="165" fontId="0" fillId="5" borderId="4" xfId="0" applyNumberFormat="1" applyFill="1" applyBorder="1" applyAlignment="1">
      <alignment horizontal="center"/>
    </xf>
    <xf numFmtId="0" fontId="0" fillId="5" borderId="3" xfId="0" applyFill="1" applyBorder="1"/>
    <xf numFmtId="14" fontId="0" fillId="5" borderId="3" xfId="0" applyNumberFormat="1" applyFill="1" applyBorder="1"/>
    <xf numFmtId="165" fontId="0" fillId="5" borderId="3" xfId="0" applyNumberFormat="1" applyFill="1" applyBorder="1" applyAlignment="1">
      <alignment horizontal="center"/>
    </xf>
    <xf numFmtId="0" fontId="1" fillId="3" borderId="1" xfId="0" applyFont="1" applyFill="1" applyBorder="1" applyAlignment="1">
      <alignment horizontal="center"/>
    </xf>
    <xf numFmtId="0" fontId="0" fillId="3" borderId="0" xfId="0" applyFill="1" applyAlignment="1">
      <alignment horizontal="center"/>
    </xf>
    <xf numFmtId="0" fontId="1" fillId="0" borderId="0" xfId="0" applyFont="1"/>
    <xf numFmtId="0" fontId="1" fillId="5" borderId="10" xfId="0" applyFont="1" applyFill="1" applyBorder="1"/>
    <xf numFmtId="0" fontId="1" fillId="5" borderId="11" xfId="0" applyFont="1" applyFill="1" applyBorder="1"/>
    <xf numFmtId="0" fontId="1" fillId="5" borderId="12" xfId="0" applyFont="1" applyFill="1" applyBorder="1"/>
    <xf numFmtId="0" fontId="1" fillId="6" borderId="11" xfId="0" applyFont="1" applyFill="1" applyBorder="1"/>
    <xf numFmtId="0" fontId="0" fillId="5" borderId="11" xfId="0" applyFill="1" applyBorder="1" applyAlignment="1">
      <alignment horizontal="left"/>
    </xf>
    <xf numFmtId="0" fontId="1" fillId="6" borderId="12" xfId="0" applyFont="1" applyFill="1" applyBorder="1"/>
    <xf numFmtId="0" fontId="3" fillId="5" borderId="12" xfId="0" applyFont="1" applyFill="1" applyBorder="1"/>
    <xf numFmtId="0" fontId="1" fillId="6" borderId="10" xfId="0" applyFont="1" applyFill="1" applyBorder="1"/>
    <xf numFmtId="0" fontId="5" fillId="0" borderId="0" xfId="0" applyFont="1" applyBorder="1" applyAlignment="1">
      <alignment horizontal="right" wrapText="1"/>
    </xf>
    <xf numFmtId="0" fontId="0" fillId="5" borderId="11" xfId="0" applyFill="1" applyBorder="1" applyAlignment="1" applyProtection="1">
      <alignment horizontal="left"/>
      <protection locked="0"/>
    </xf>
    <xf numFmtId="0" fontId="0" fillId="5" borderId="10" xfId="0" applyFill="1" applyBorder="1" applyAlignment="1" applyProtection="1">
      <alignment horizontal="left"/>
      <protection locked="0"/>
    </xf>
    <xf numFmtId="0" fontId="0" fillId="5" borderId="12" xfId="0" applyFill="1" applyBorder="1" applyAlignment="1" applyProtection="1">
      <alignment horizontal="left"/>
      <protection locked="0"/>
    </xf>
    <xf numFmtId="0" fontId="0" fillId="6" borderId="11" xfId="0" applyFill="1" applyBorder="1" applyAlignment="1" applyProtection="1">
      <alignment horizontal="left"/>
      <protection locked="0"/>
    </xf>
    <xf numFmtId="0" fontId="0" fillId="6" borderId="10" xfId="0" applyFill="1" applyBorder="1" applyAlignment="1" applyProtection="1">
      <alignment horizontal="left"/>
      <protection locked="0"/>
    </xf>
    <xf numFmtId="0" fontId="0" fillId="6" borderId="12" xfId="0" applyFill="1" applyBorder="1" applyAlignment="1" applyProtection="1">
      <alignment horizontal="left"/>
      <protection locked="0"/>
    </xf>
    <xf numFmtId="0" fontId="1" fillId="6" borderId="1" xfId="0" applyFont="1" applyFill="1" applyBorder="1" applyAlignment="1" applyProtection="1">
      <alignment horizontal="center" vertical="center"/>
    </xf>
    <xf numFmtId="0" fontId="1" fillId="0" borderId="0" xfId="0" applyFont="1" applyAlignment="1" applyProtection="1">
      <alignment vertical="center"/>
    </xf>
    <xf numFmtId="0" fontId="1" fillId="6"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0" xfId="0" applyFont="1" applyAlignment="1" applyProtection="1">
      <alignment horizontal="center" vertical="center"/>
    </xf>
    <xf numFmtId="0" fontId="0" fillId="6" borderId="2" xfId="0" applyFill="1" applyBorder="1" applyAlignment="1" applyProtection="1">
      <alignment vertical="center"/>
    </xf>
    <xf numFmtId="0" fontId="0" fillId="5" borderId="2" xfId="0" applyFill="1" applyBorder="1" applyAlignment="1" applyProtection="1">
      <alignment vertical="center"/>
    </xf>
    <xf numFmtId="0" fontId="0" fillId="4" borderId="0" xfId="0" applyFill="1" applyAlignment="1" applyProtection="1">
      <alignment vertical="center"/>
    </xf>
    <xf numFmtId="0" fontId="0" fillId="0" borderId="0" xfId="0" applyAlignment="1" applyProtection="1">
      <alignment vertical="center"/>
    </xf>
    <xf numFmtId="0" fontId="0" fillId="6" borderId="4" xfId="0" applyFill="1" applyBorder="1" applyAlignment="1" applyProtection="1">
      <alignment vertical="center"/>
    </xf>
    <xf numFmtId="0" fontId="0" fillId="5" borderId="4" xfId="0" applyFill="1" applyBorder="1" applyAlignment="1" applyProtection="1">
      <alignment vertical="center"/>
    </xf>
    <xf numFmtId="0" fontId="0" fillId="6" borderId="3" xfId="0" applyFill="1" applyBorder="1" applyAlignment="1" applyProtection="1">
      <alignment vertical="center"/>
    </xf>
    <xf numFmtId="0" fontId="0" fillId="5" borderId="3" xfId="0" applyFill="1" applyBorder="1" applyAlignment="1" applyProtection="1">
      <alignment vertical="center"/>
    </xf>
    <xf numFmtId="0" fontId="0" fillId="6" borderId="5" xfId="0" applyFill="1" applyBorder="1" applyAlignment="1" applyProtection="1">
      <alignment vertical="center"/>
    </xf>
    <xf numFmtId="0" fontId="0" fillId="5" borderId="5" xfId="0" applyFill="1" applyBorder="1" applyAlignment="1" applyProtection="1">
      <alignment vertical="center"/>
    </xf>
    <xf numFmtId="0" fontId="0" fillId="3" borderId="0" xfId="0" applyFill="1" applyAlignment="1" applyProtection="1">
      <alignment vertical="center"/>
    </xf>
    <xf numFmtId="0" fontId="0" fillId="7" borderId="0" xfId="0" applyFill="1" applyAlignment="1" applyProtection="1">
      <alignment vertical="center"/>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0" fillId="3" borderId="2" xfId="0" applyFill="1" applyBorder="1" applyAlignment="1" applyProtection="1">
      <alignment vertical="center"/>
    </xf>
    <xf numFmtId="0" fontId="0" fillId="2" borderId="2" xfId="0" applyFill="1" applyBorder="1" applyAlignment="1" applyProtection="1">
      <alignment vertical="center"/>
    </xf>
    <xf numFmtId="0" fontId="0" fillId="3" borderId="4" xfId="0" applyFill="1" applyBorder="1" applyAlignment="1" applyProtection="1">
      <alignment vertical="center"/>
    </xf>
    <xf numFmtId="0" fontId="0" fillId="2" borderId="4" xfId="0" applyFill="1" applyBorder="1" applyAlignment="1" applyProtection="1">
      <alignment vertical="center"/>
    </xf>
    <xf numFmtId="0" fontId="0" fillId="3" borderId="3" xfId="0" applyFill="1" applyBorder="1" applyAlignment="1" applyProtection="1">
      <alignment vertical="center"/>
    </xf>
    <xf numFmtId="0" fontId="0" fillId="2" borderId="3" xfId="0" applyFill="1" applyBorder="1" applyAlignment="1" applyProtection="1">
      <alignment vertical="center"/>
    </xf>
    <xf numFmtId="0" fontId="0" fillId="3" borderId="5" xfId="0" applyFill="1" applyBorder="1" applyAlignment="1" applyProtection="1">
      <alignment vertical="center"/>
    </xf>
    <xf numFmtId="0" fontId="0" fillId="2" borderId="5" xfId="0" applyFill="1" applyBorder="1" applyAlignment="1" applyProtection="1">
      <alignment vertical="center"/>
    </xf>
    <xf numFmtId="0" fontId="0" fillId="6" borderId="2" xfId="0" applyFill="1" applyBorder="1" applyAlignment="1" applyProtection="1">
      <alignment vertical="center"/>
      <protection locked="0"/>
    </xf>
    <xf numFmtId="0" fontId="0" fillId="6" borderId="4" xfId="0" applyFill="1" applyBorder="1" applyAlignment="1" applyProtection="1">
      <alignment vertical="center"/>
      <protection locked="0"/>
    </xf>
    <xf numFmtId="0" fontId="0" fillId="6" borderId="3" xfId="0" applyFill="1" applyBorder="1" applyAlignment="1" applyProtection="1">
      <alignment vertical="center"/>
      <protection locked="0"/>
    </xf>
    <xf numFmtId="0" fontId="0" fillId="6" borderId="5" xfId="0"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5" xfId="0" applyFill="1" applyBorder="1" applyAlignment="1" applyProtection="1">
      <alignment vertical="center"/>
      <protection locked="0"/>
    </xf>
    <xf numFmtId="0" fontId="0" fillId="6" borderId="5" xfId="0" applyFill="1" applyBorder="1" applyAlignment="1" applyProtection="1">
      <alignment horizontal="left"/>
      <protection locked="0"/>
    </xf>
    <xf numFmtId="0" fontId="0" fillId="6" borderId="4" xfId="0" applyFill="1" applyBorder="1" applyAlignment="1" applyProtection="1">
      <alignment horizontal="left"/>
      <protection locked="0"/>
    </xf>
    <xf numFmtId="0" fontId="0" fillId="6" borderId="6" xfId="0" applyFill="1" applyBorder="1" applyAlignment="1" applyProtection="1">
      <alignment horizontal="left"/>
      <protection locked="0"/>
    </xf>
    <xf numFmtId="49" fontId="0" fillId="5" borderId="1" xfId="0" applyNumberFormat="1" applyFill="1" applyBorder="1" applyAlignment="1" applyProtection="1">
      <alignment horizontal="center"/>
      <protection locked="0"/>
    </xf>
    <xf numFmtId="0" fontId="0" fillId="3" borderId="5"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3" borderId="6" xfId="0" applyFill="1" applyBorder="1" applyAlignment="1" applyProtection="1">
      <alignment horizontal="left"/>
      <protection locked="0"/>
    </xf>
    <xf numFmtId="49" fontId="0" fillId="2" borderId="1" xfId="0" applyNumberFormat="1" applyFill="1" applyBorder="1" applyAlignment="1" applyProtection="1">
      <alignment horizontal="center"/>
      <protection locked="0"/>
    </xf>
    <xf numFmtId="0" fontId="1" fillId="6"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43" fontId="0" fillId="5" borderId="2" xfId="1" applyFont="1" applyFill="1" applyBorder="1" applyAlignment="1" applyProtection="1">
      <alignment vertical="center"/>
    </xf>
    <xf numFmtId="43" fontId="0" fillId="5" borderId="4" xfId="1" applyFont="1" applyFill="1" applyBorder="1" applyAlignment="1" applyProtection="1">
      <alignment vertical="center"/>
    </xf>
    <xf numFmtId="43" fontId="0" fillId="5" borderId="3" xfId="1" applyFont="1" applyFill="1" applyBorder="1" applyAlignment="1" applyProtection="1">
      <alignment vertical="center"/>
    </xf>
    <xf numFmtId="43" fontId="0" fillId="5" borderId="5" xfId="1" applyFont="1" applyFill="1" applyBorder="1" applyAlignment="1" applyProtection="1">
      <alignment vertical="center"/>
    </xf>
    <xf numFmtId="43" fontId="0" fillId="2" borderId="2" xfId="1" applyFont="1" applyFill="1" applyBorder="1" applyAlignment="1" applyProtection="1">
      <alignment vertical="center"/>
    </xf>
    <xf numFmtId="43" fontId="0" fillId="2" borderId="4" xfId="1" applyFont="1" applyFill="1" applyBorder="1" applyAlignment="1" applyProtection="1">
      <alignment vertical="center"/>
    </xf>
    <xf numFmtId="43" fontId="0" fillId="2" borderId="3" xfId="1" applyFont="1" applyFill="1" applyBorder="1" applyAlignment="1" applyProtection="1">
      <alignment vertical="center"/>
    </xf>
    <xf numFmtId="43" fontId="0" fillId="2" borderId="5" xfId="1" applyFont="1" applyFill="1" applyBorder="1" applyAlignment="1" applyProtection="1">
      <alignment vertical="center"/>
    </xf>
    <xf numFmtId="0" fontId="1" fillId="5" borderId="10" xfId="0" applyFont="1" applyFill="1" applyBorder="1" applyProtection="1"/>
    <xf numFmtId="43" fontId="0" fillId="6" borderId="10" xfId="1" applyFont="1" applyFill="1" applyBorder="1" applyAlignment="1" applyProtection="1">
      <alignment horizontal="left"/>
    </xf>
    <xf numFmtId="43" fontId="1" fillId="6" borderId="15" xfId="1" applyFont="1" applyFill="1" applyBorder="1" applyAlignment="1" applyProtection="1">
      <alignment horizontal="left"/>
    </xf>
    <xf numFmtId="0" fontId="0" fillId="6" borderId="10" xfId="1" applyNumberFormat="1" applyFont="1" applyFill="1" applyBorder="1" applyAlignment="1" applyProtection="1">
      <alignment horizontal="left"/>
    </xf>
    <xf numFmtId="0" fontId="1" fillId="5" borderId="10" xfId="0" applyFont="1" applyFill="1" applyBorder="1" applyAlignment="1" applyProtection="1">
      <alignment vertical="center"/>
    </xf>
    <xf numFmtId="0" fontId="0" fillId="6" borderId="10" xfId="1" applyNumberFormat="1" applyFont="1" applyFill="1" applyBorder="1" applyAlignment="1" applyProtection="1">
      <alignment horizontal="left" vertical="center"/>
    </xf>
    <xf numFmtId="0" fontId="0" fillId="0" borderId="0" xfId="0" applyAlignment="1">
      <alignment vertical="center"/>
    </xf>
    <xf numFmtId="0" fontId="0" fillId="0" borderId="16" xfId="0" applyBorder="1"/>
    <xf numFmtId="49" fontId="0" fillId="8" borderId="17" xfId="0" applyNumberFormat="1" applyFill="1" applyBorder="1" applyAlignment="1" applyProtection="1">
      <alignment vertical="center"/>
      <protection locked="0"/>
    </xf>
    <xf numFmtId="49" fontId="0" fillId="8" borderId="18" xfId="0" applyNumberFormat="1" applyFill="1" applyBorder="1" applyAlignment="1" applyProtection="1">
      <alignment vertical="center"/>
      <protection locked="0"/>
    </xf>
    <xf numFmtId="49" fontId="0" fillId="8" borderId="19" xfId="0" applyNumberFormat="1" applyFill="1" applyBorder="1" applyAlignment="1" applyProtection="1">
      <alignment vertical="center"/>
      <protection locked="0"/>
    </xf>
    <xf numFmtId="49" fontId="0" fillId="8" borderId="13" xfId="0" applyNumberFormat="1" applyFill="1" applyBorder="1" applyAlignment="1" applyProtection="1">
      <alignment vertical="center"/>
      <protection locked="0"/>
    </xf>
    <xf numFmtId="49" fontId="0" fillId="8" borderId="0" xfId="0" applyNumberFormat="1" applyFill="1" applyBorder="1" applyAlignment="1" applyProtection="1">
      <alignment vertical="center"/>
      <protection locked="0"/>
    </xf>
    <xf numFmtId="49" fontId="0" fillId="8" borderId="20" xfId="0" applyNumberFormat="1" applyFill="1" applyBorder="1" applyAlignment="1" applyProtection="1">
      <alignment vertical="center"/>
      <protection locked="0"/>
    </xf>
    <xf numFmtId="49" fontId="0" fillId="8" borderId="14" xfId="0" applyNumberFormat="1" applyFill="1" applyBorder="1" applyAlignment="1" applyProtection="1">
      <alignment vertical="center"/>
      <protection locked="0"/>
    </xf>
    <xf numFmtId="49" fontId="0" fillId="8" borderId="9" xfId="0" applyNumberFormat="1" applyFill="1" applyBorder="1" applyAlignment="1" applyProtection="1">
      <alignment vertical="center"/>
      <protection locked="0"/>
    </xf>
    <xf numFmtId="49" fontId="0" fillId="8" borderId="21" xfId="0" applyNumberFormat="1" applyFill="1" applyBorder="1" applyAlignment="1" applyProtection="1">
      <alignment vertical="center"/>
      <protection locked="0"/>
    </xf>
    <xf numFmtId="0" fontId="1" fillId="5" borderId="12" xfId="0" applyFont="1" applyFill="1" applyBorder="1" applyAlignment="1" applyProtection="1">
      <alignment vertical="center"/>
    </xf>
    <xf numFmtId="0" fontId="0" fillId="6" borderId="12" xfId="1" applyNumberFormat="1" applyFont="1" applyFill="1" applyBorder="1" applyAlignment="1" applyProtection="1">
      <alignment horizontal="left" vertical="center"/>
    </xf>
    <xf numFmtId="0" fontId="1" fillId="2" borderId="0" xfId="0" applyFont="1" applyFill="1" applyBorder="1" applyAlignment="1" applyProtection="1">
      <alignment horizontal="center"/>
    </xf>
    <xf numFmtId="0" fontId="7" fillId="5" borderId="10" xfId="0" applyFont="1" applyFill="1" applyBorder="1" applyAlignment="1" applyProtection="1">
      <alignment horizontal="left"/>
    </xf>
    <xf numFmtId="0" fontId="8" fillId="5" borderId="0" xfId="0" applyFont="1" applyFill="1" applyBorder="1" applyAlignment="1" applyProtection="1">
      <alignment horizontal="left" vertical="top" wrapText="1"/>
    </xf>
    <xf numFmtId="0" fontId="1" fillId="0" borderId="0" xfId="0" applyFont="1" applyAlignment="1">
      <alignment horizontal="center"/>
    </xf>
    <xf numFmtId="0" fontId="4" fillId="0" borderId="0" xfId="0" applyFont="1" applyAlignment="1">
      <alignment horizontal="center"/>
    </xf>
    <xf numFmtId="0" fontId="1" fillId="2" borderId="0" xfId="0" applyFont="1" applyFill="1" applyBorder="1" applyAlignment="1">
      <alignment horizont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5" borderId="7"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0" borderId="0" xfId="0" applyFont="1" applyAlignment="1" applyProtection="1">
      <alignment horizontal="center" vertical="center"/>
    </xf>
    <xf numFmtId="0" fontId="0" fillId="0" borderId="9" xfId="0" applyBorder="1" applyAlignment="1" applyProtection="1">
      <alignment horizontal="left" vertical="center"/>
    </xf>
    <xf numFmtId="0" fontId="1" fillId="6"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6" borderId="13" xfId="0" applyFont="1" applyFill="1" applyBorder="1" applyAlignment="1" applyProtection="1">
      <alignment horizontal="left" vertical="top" wrapText="1"/>
    </xf>
    <xf numFmtId="0" fontId="1" fillId="6" borderId="0" xfId="0" applyFont="1" applyFill="1" applyBorder="1" applyAlignment="1" applyProtection="1">
      <alignment horizontal="left" vertical="top" wrapText="1"/>
    </xf>
    <xf numFmtId="0" fontId="1" fillId="3" borderId="22" xfId="0" applyFont="1" applyFill="1" applyBorder="1" applyAlignment="1" applyProtection="1">
      <alignment horizontal="left" vertical="top" wrapText="1"/>
    </xf>
    <xf numFmtId="0" fontId="1" fillId="3" borderId="23" xfId="0" applyFont="1" applyFill="1" applyBorder="1" applyAlignment="1" applyProtection="1">
      <alignment horizontal="left" vertical="top" wrapText="1"/>
    </xf>
    <xf numFmtId="0" fontId="1" fillId="3" borderId="24" xfId="0" applyFont="1" applyFill="1" applyBorder="1" applyAlignment="1" applyProtection="1">
      <alignment horizontal="left" vertical="top" wrapText="1"/>
    </xf>
    <xf numFmtId="49" fontId="0" fillId="8" borderId="17" xfId="0" applyNumberFormat="1" applyFill="1" applyBorder="1" applyAlignment="1" applyProtection="1">
      <alignment horizontal="center" vertical="center"/>
    </xf>
    <xf numFmtId="49" fontId="0" fillId="8" borderId="18" xfId="0" applyNumberFormat="1" applyFill="1" applyBorder="1" applyAlignment="1" applyProtection="1">
      <alignment horizontal="center" vertical="center"/>
    </xf>
    <xf numFmtId="49" fontId="0" fillId="8" borderId="19" xfId="0" applyNumberFormat="1" applyFill="1" applyBorder="1" applyAlignment="1" applyProtection="1">
      <alignment horizontal="center" vertical="center"/>
    </xf>
    <xf numFmtId="49" fontId="0" fillId="8" borderId="13" xfId="0" applyNumberFormat="1" applyFill="1" applyBorder="1" applyAlignment="1" applyProtection="1">
      <alignment horizontal="center" vertical="center"/>
    </xf>
    <xf numFmtId="49" fontId="0" fillId="8" borderId="0" xfId="0" applyNumberFormat="1" applyFill="1" applyBorder="1" applyAlignment="1" applyProtection="1">
      <alignment horizontal="center" vertical="center"/>
    </xf>
    <xf numFmtId="49" fontId="0" fillId="8" borderId="20" xfId="0" applyNumberFormat="1" applyFill="1" applyBorder="1" applyAlignment="1" applyProtection="1">
      <alignment horizontal="center" vertical="center"/>
    </xf>
    <xf numFmtId="49" fontId="0" fillId="8" borderId="14" xfId="0" applyNumberFormat="1" applyFill="1" applyBorder="1" applyAlignment="1" applyProtection="1">
      <alignment horizontal="center" vertical="center"/>
    </xf>
    <xf numFmtId="49" fontId="0" fillId="8" borderId="9" xfId="0" applyNumberFormat="1" applyFill="1" applyBorder="1" applyAlignment="1" applyProtection="1">
      <alignment horizontal="center" vertical="center"/>
    </xf>
    <xf numFmtId="49" fontId="0" fillId="8" borderId="21" xfId="0" applyNumberFormat="1" applyFill="1" applyBorder="1" applyAlignment="1" applyProtection="1">
      <alignment horizontal="center" vertical="center"/>
    </xf>
    <xf numFmtId="0" fontId="1" fillId="3" borderId="7" xfId="0" applyFont="1" applyFill="1" applyBorder="1" applyAlignment="1">
      <alignment horizontal="center"/>
    </xf>
    <xf numFmtId="0" fontId="1" fillId="6" borderId="7" xfId="0" applyFont="1" applyFill="1" applyBorder="1" applyAlignment="1">
      <alignment horizontal="center"/>
    </xf>
    <xf numFmtId="0" fontId="0" fillId="0" borderId="0" xfId="0" applyBorder="1" applyAlignment="1">
      <alignment horizontal="left" wrapText="1"/>
    </xf>
    <xf numFmtId="0" fontId="2" fillId="0" borderId="0" xfId="0" applyFont="1" applyBorder="1" applyAlignment="1">
      <alignment horizontal="center"/>
    </xf>
    <xf numFmtId="0" fontId="0" fillId="9" borderId="0" xfId="0" applyFill="1" applyAlignment="1" applyProtection="1">
      <alignment vertical="center"/>
    </xf>
    <xf numFmtId="0" fontId="0" fillId="10" borderId="0" xfId="0" applyFill="1" applyAlignment="1" applyProtection="1">
      <alignment vertical="center"/>
    </xf>
    <xf numFmtId="0" fontId="0" fillId="11" borderId="0" xfId="0" applyFill="1" applyAlignment="1" applyProtection="1">
      <alignment vertical="center"/>
    </xf>
  </cellXfs>
  <cellStyles count="2">
    <cellStyle name="Comma" xfId="1" builtinId="3"/>
    <cellStyle name="Normal"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81"/>
  <sheetViews>
    <sheetView showGridLines="0" showZeros="0" tabSelected="1" zoomScaleNormal="100" zoomScaleSheetLayoutView="100" workbookViewId="0">
      <selection activeCell="B4" sqref="B4"/>
    </sheetView>
  </sheetViews>
  <sheetFormatPr defaultRowHeight="15" x14ac:dyDescent="0.25"/>
  <cols>
    <col min="1" max="1" width="20.28515625" bestFit="1" customWidth="1"/>
    <col min="2" max="2" width="65.28515625" customWidth="1"/>
  </cols>
  <sheetData>
    <row r="1" spans="1:2" x14ac:dyDescent="0.25">
      <c r="A1" s="150" t="s">
        <v>96</v>
      </c>
      <c r="B1" s="150"/>
    </row>
    <row r="2" spans="1:2" x14ac:dyDescent="0.25">
      <c r="A2" s="151" t="s">
        <v>75</v>
      </c>
      <c r="B2" s="151"/>
    </row>
    <row r="4" spans="1:2" x14ac:dyDescent="0.25">
      <c r="A4" s="62" t="s">
        <v>0</v>
      </c>
      <c r="B4" s="68"/>
    </row>
    <row r="5" spans="1:2" x14ac:dyDescent="0.25">
      <c r="A5" s="66" t="s">
        <v>1</v>
      </c>
      <c r="B5" s="69"/>
    </row>
    <row r="6" spans="1:2" x14ac:dyDescent="0.25">
      <c r="A6" s="66" t="s">
        <v>2</v>
      </c>
      <c r="B6" s="69"/>
    </row>
    <row r="7" spans="1:2" x14ac:dyDescent="0.25">
      <c r="A7" s="66" t="s">
        <v>3</v>
      </c>
      <c r="B7" s="69"/>
    </row>
    <row r="8" spans="1:2" x14ac:dyDescent="0.25">
      <c r="A8" s="64" t="s">
        <v>4</v>
      </c>
      <c r="B8" s="70"/>
    </row>
    <row r="9" spans="1:2" x14ac:dyDescent="0.25">
      <c r="A9" s="58"/>
      <c r="B9" s="2"/>
    </row>
    <row r="10" spans="1:2" x14ac:dyDescent="0.25">
      <c r="A10" s="152" t="s">
        <v>5</v>
      </c>
      <c r="B10" s="152"/>
    </row>
    <row r="11" spans="1:2" x14ac:dyDescent="0.25">
      <c r="A11" s="60" t="s">
        <v>6</v>
      </c>
      <c r="B11" s="71"/>
    </row>
    <row r="12" spans="1:2" x14ac:dyDescent="0.25">
      <c r="A12" s="59" t="s">
        <v>7</v>
      </c>
      <c r="B12" s="72"/>
    </row>
    <row r="13" spans="1:2" x14ac:dyDescent="0.25">
      <c r="A13" s="59" t="s">
        <v>8</v>
      </c>
      <c r="B13" s="72"/>
    </row>
    <row r="14" spans="1:2" x14ac:dyDescent="0.25">
      <c r="A14" s="59" t="s">
        <v>9</v>
      </c>
      <c r="B14" s="72"/>
    </row>
    <row r="15" spans="1:2" x14ac:dyDescent="0.25">
      <c r="A15" s="61" t="s">
        <v>3</v>
      </c>
      <c r="B15" s="73"/>
    </row>
    <row r="16" spans="1:2" x14ac:dyDescent="0.25">
      <c r="A16" s="58"/>
      <c r="B16" s="2"/>
    </row>
    <row r="17" spans="1:2" x14ac:dyDescent="0.25">
      <c r="A17" s="152" t="s">
        <v>10</v>
      </c>
      <c r="B17" s="152"/>
    </row>
    <row r="18" spans="1:2" x14ac:dyDescent="0.25">
      <c r="A18" s="62" t="s">
        <v>6</v>
      </c>
      <c r="B18" s="68"/>
    </row>
    <row r="19" spans="1:2" x14ac:dyDescent="0.25">
      <c r="A19" s="66" t="s">
        <v>7</v>
      </c>
      <c r="B19" s="69"/>
    </row>
    <row r="20" spans="1:2" x14ac:dyDescent="0.25">
      <c r="A20" s="66" t="s">
        <v>8</v>
      </c>
      <c r="B20" s="69"/>
    </row>
    <row r="21" spans="1:2" x14ac:dyDescent="0.25">
      <c r="A21" s="66" t="s">
        <v>9</v>
      </c>
      <c r="B21" s="69"/>
    </row>
    <row r="22" spans="1:2" x14ac:dyDescent="0.25">
      <c r="A22" s="64" t="s">
        <v>3</v>
      </c>
      <c r="B22" s="70"/>
    </row>
    <row r="23" spans="1:2" x14ac:dyDescent="0.25">
      <c r="A23" s="58"/>
      <c r="B23" s="2"/>
    </row>
    <row r="24" spans="1:2" x14ac:dyDescent="0.25">
      <c r="A24" s="152" t="s">
        <v>11</v>
      </c>
      <c r="B24" s="152"/>
    </row>
    <row r="25" spans="1:2" x14ac:dyDescent="0.25">
      <c r="A25" s="60" t="s">
        <v>6</v>
      </c>
      <c r="B25" s="71"/>
    </row>
    <row r="26" spans="1:2" x14ac:dyDescent="0.25">
      <c r="A26" s="59" t="s">
        <v>7</v>
      </c>
      <c r="B26" s="72"/>
    </row>
    <row r="27" spans="1:2" x14ac:dyDescent="0.25">
      <c r="A27" s="59" t="s">
        <v>8</v>
      </c>
      <c r="B27" s="72"/>
    </row>
    <row r="28" spans="1:2" x14ac:dyDescent="0.25">
      <c r="A28" s="59" t="s">
        <v>9</v>
      </c>
      <c r="B28" s="72"/>
    </row>
    <row r="29" spans="1:2" x14ac:dyDescent="0.25">
      <c r="A29" s="61" t="s">
        <v>3</v>
      </c>
      <c r="B29" s="73"/>
    </row>
    <row r="30" spans="1:2" x14ac:dyDescent="0.25">
      <c r="A30" s="58"/>
      <c r="B30" s="2"/>
    </row>
    <row r="31" spans="1:2" x14ac:dyDescent="0.25">
      <c r="A31" s="62" t="s">
        <v>73</v>
      </c>
      <c r="B31" s="63">
        <f>ROUNDUP(('Swimmers and Entries'!AC67+'Swimmers and Entries'!AC138+Relays!J46),0)</f>
        <v>2832034</v>
      </c>
    </row>
    <row r="32" spans="1:2" x14ac:dyDescent="0.25">
      <c r="A32" s="64"/>
      <c r="B32" s="65" t="s">
        <v>74</v>
      </c>
    </row>
    <row r="34" spans="1:2" x14ac:dyDescent="0.25">
      <c r="A34" s="147" t="s">
        <v>80</v>
      </c>
      <c r="B34" s="147"/>
    </row>
    <row r="35" spans="1:2" x14ac:dyDescent="0.25">
      <c r="A35" s="128" t="s">
        <v>78</v>
      </c>
      <c r="B35" s="129">
        <f>'Swimmers and Entries'!AC145</f>
        <v>0</v>
      </c>
    </row>
    <row r="36" spans="1:2" x14ac:dyDescent="0.25">
      <c r="A36" s="128" t="s">
        <v>79</v>
      </c>
      <c r="B36" s="129">
        <f>SUM('Swimmers and Entries'!Z74:Z133,'Swimmers and Entries'!Z3:Z62)</f>
        <v>0</v>
      </c>
    </row>
    <row r="37" spans="1:2" ht="15.75" thickBot="1" x14ac:dyDescent="0.3">
      <c r="A37" s="128" t="s">
        <v>93</v>
      </c>
      <c r="B37" s="130">
        <f>B35+B36</f>
        <v>0</v>
      </c>
    </row>
    <row r="38" spans="1:2" ht="15.75" thickTop="1" x14ac:dyDescent="0.25"/>
    <row r="39" spans="1:2" ht="35.25" customHeight="1" x14ac:dyDescent="0.25">
      <c r="A39" s="149" t="s">
        <v>95</v>
      </c>
      <c r="B39" s="149"/>
    </row>
    <row r="40" spans="1:2" ht="51" customHeight="1" x14ac:dyDescent="0.25">
      <c r="A40" s="149"/>
      <c r="B40" s="149"/>
    </row>
    <row r="41" spans="1:2" x14ac:dyDescent="0.25">
      <c r="A41" s="150"/>
      <c r="B41" s="150"/>
    </row>
    <row r="42" spans="1:2" x14ac:dyDescent="0.25">
      <c r="A42" s="150" t="s">
        <v>82</v>
      </c>
      <c r="B42" s="150"/>
    </row>
    <row r="43" spans="1:2" x14ac:dyDescent="0.25">
      <c r="A43" s="151" t="s">
        <v>90</v>
      </c>
      <c r="B43" s="151"/>
    </row>
    <row r="45" spans="1:2" x14ac:dyDescent="0.25">
      <c r="A45" s="147" t="s">
        <v>83</v>
      </c>
      <c r="B45" s="147"/>
    </row>
    <row r="46" spans="1:2" x14ac:dyDescent="0.25">
      <c r="A46" s="128" t="s">
        <v>0</v>
      </c>
      <c r="B46" s="131">
        <f>B4</f>
        <v>0</v>
      </c>
    </row>
    <row r="47" spans="1:2" x14ac:dyDescent="0.25">
      <c r="A47" s="128" t="s">
        <v>81</v>
      </c>
      <c r="B47" s="131">
        <f>B5</f>
        <v>0</v>
      </c>
    </row>
    <row r="48" spans="1:2" x14ac:dyDescent="0.25">
      <c r="A48" s="128" t="str">
        <f>A31</f>
        <v>Serial Number:</v>
      </c>
      <c r="B48" s="131">
        <f>B31</f>
        <v>2832034</v>
      </c>
    </row>
    <row r="49" spans="1:2" x14ac:dyDescent="0.25">
      <c r="A49" s="128" t="s">
        <v>78</v>
      </c>
      <c r="B49" s="129">
        <v>1000</v>
      </c>
    </row>
    <row r="50" spans="1:2" x14ac:dyDescent="0.25">
      <c r="A50" s="128" t="s">
        <v>79</v>
      </c>
      <c r="B50" s="129">
        <f>SUM('Swimmers and Entries'!Z80:Z139,'Swimmers and Entries'!Z9:Z68)</f>
        <v>0</v>
      </c>
    </row>
    <row r="51" spans="1:2" ht="15.75" thickBot="1" x14ac:dyDescent="0.3">
      <c r="A51" s="128" t="s">
        <v>93</v>
      </c>
      <c r="B51" s="130">
        <f>B49+B50</f>
        <v>1000</v>
      </c>
    </row>
    <row r="52" spans="1:2" ht="15.75" hidden="1" thickTop="1" x14ac:dyDescent="0.25"/>
    <row r="53" spans="1:2" ht="15.75" thickTop="1" x14ac:dyDescent="0.25"/>
    <row r="54" spans="1:2" x14ac:dyDescent="0.25">
      <c r="A54" s="147" t="s">
        <v>84</v>
      </c>
      <c r="B54" s="147"/>
    </row>
    <row r="55" spans="1:2" x14ac:dyDescent="0.25">
      <c r="A55" s="148" t="s">
        <v>85</v>
      </c>
      <c r="B55" s="148"/>
    </row>
    <row r="56" spans="1:2" s="134" customFormat="1" ht="28.5" customHeight="1" x14ac:dyDescent="0.25">
      <c r="A56" s="132" t="s">
        <v>6</v>
      </c>
      <c r="B56" s="133"/>
    </row>
    <row r="57" spans="1:2" s="134" customFormat="1" ht="28.5" customHeight="1" x14ac:dyDescent="0.25">
      <c r="A57" s="132" t="s">
        <v>86</v>
      </c>
      <c r="B57" s="133"/>
    </row>
    <row r="58" spans="1:2" s="134" customFormat="1" ht="28.5" customHeight="1" x14ac:dyDescent="0.25">
      <c r="A58" s="132" t="s">
        <v>88</v>
      </c>
      <c r="B58" s="133"/>
    </row>
    <row r="59" spans="1:2" s="134" customFormat="1" ht="28.5" customHeight="1" x14ac:dyDescent="0.25">
      <c r="A59" s="132" t="s">
        <v>87</v>
      </c>
      <c r="B59" s="133"/>
    </row>
    <row r="60" spans="1:2" s="134" customFormat="1" ht="28.5" customHeight="1" x14ac:dyDescent="0.25">
      <c r="A60" s="145" t="s">
        <v>89</v>
      </c>
      <c r="B60" s="146"/>
    </row>
    <row r="62" spans="1:2" x14ac:dyDescent="0.25">
      <c r="A62" s="135" t="s">
        <v>92</v>
      </c>
      <c r="B62" s="135"/>
    </row>
    <row r="63" spans="1:2" x14ac:dyDescent="0.25">
      <c r="A63" s="150" t="s">
        <v>91</v>
      </c>
      <c r="B63" s="150"/>
    </row>
    <row r="64" spans="1:2" x14ac:dyDescent="0.25">
      <c r="A64" s="151" t="s">
        <v>90</v>
      </c>
      <c r="B64" s="151"/>
    </row>
    <row r="66" spans="1:2" x14ac:dyDescent="0.25">
      <c r="A66" s="147" t="s">
        <v>83</v>
      </c>
      <c r="B66" s="147"/>
    </row>
    <row r="67" spans="1:2" x14ac:dyDescent="0.25">
      <c r="A67" s="128" t="s">
        <v>0</v>
      </c>
      <c r="B67" s="131">
        <f>B23</f>
        <v>0</v>
      </c>
    </row>
    <row r="68" spans="1:2" x14ac:dyDescent="0.25">
      <c r="A68" s="128" t="s">
        <v>81</v>
      </c>
      <c r="B68" s="131">
        <f>B24</f>
        <v>0</v>
      </c>
    </row>
    <row r="69" spans="1:2" x14ac:dyDescent="0.25">
      <c r="A69" s="128" t="str">
        <f>A48</f>
        <v>Serial Number:</v>
      </c>
      <c r="B69" s="131">
        <f>B48</f>
        <v>2832034</v>
      </c>
    </row>
    <row r="70" spans="1:2" x14ac:dyDescent="0.25">
      <c r="A70" s="128" t="s">
        <v>78</v>
      </c>
      <c r="B70" s="129">
        <v>1000</v>
      </c>
    </row>
    <row r="71" spans="1:2" x14ac:dyDescent="0.25">
      <c r="A71" s="128" t="s">
        <v>79</v>
      </c>
      <c r="B71" s="129">
        <f>SUM('Swimmers and Entries'!Z99:Z158,'Swimmers and Entries'!Z28:Z87)</f>
        <v>0</v>
      </c>
    </row>
    <row r="72" spans="1:2" ht="15.75" thickBot="1" x14ac:dyDescent="0.3">
      <c r="A72" s="128" t="s">
        <v>93</v>
      </c>
      <c r="B72" s="130">
        <f>B70+B71</f>
        <v>1000</v>
      </c>
    </row>
    <row r="73" spans="1:2" ht="15.75" thickTop="1" x14ac:dyDescent="0.25"/>
    <row r="74" spans="1:2" hidden="1" x14ac:dyDescent="0.25"/>
    <row r="75" spans="1:2" x14ac:dyDescent="0.25">
      <c r="A75" s="147" t="s">
        <v>84</v>
      </c>
      <c r="B75" s="147"/>
    </row>
    <row r="76" spans="1:2" x14ac:dyDescent="0.25">
      <c r="A76" s="148" t="s">
        <v>85</v>
      </c>
      <c r="B76" s="148"/>
    </row>
    <row r="77" spans="1:2" s="134" customFormat="1" ht="28.5" customHeight="1" x14ac:dyDescent="0.25">
      <c r="A77" s="132" t="s">
        <v>6</v>
      </c>
      <c r="B77" s="133"/>
    </row>
    <row r="78" spans="1:2" s="134" customFormat="1" ht="28.5" customHeight="1" x14ac:dyDescent="0.25">
      <c r="A78" s="132" t="s">
        <v>86</v>
      </c>
      <c r="B78" s="133"/>
    </row>
    <row r="79" spans="1:2" s="134" customFormat="1" ht="28.5" customHeight="1" x14ac:dyDescent="0.25">
      <c r="A79" s="132" t="s">
        <v>88</v>
      </c>
      <c r="B79" s="133"/>
    </row>
    <row r="80" spans="1:2" s="134" customFormat="1" ht="28.5" customHeight="1" x14ac:dyDescent="0.25">
      <c r="A80" s="132" t="s">
        <v>87</v>
      </c>
      <c r="B80" s="133"/>
    </row>
    <row r="81" spans="1:2" s="134" customFormat="1" ht="28.5" customHeight="1" x14ac:dyDescent="0.25">
      <c r="A81" s="145" t="s">
        <v>89</v>
      </c>
      <c r="B81" s="146"/>
    </row>
  </sheetData>
  <sheetProtection password="DAC6" sheet="1" objects="1" scenarios="1" selectLockedCells="1"/>
  <mergeCells count="18">
    <mergeCell ref="A1:B1"/>
    <mergeCell ref="A2:B2"/>
    <mergeCell ref="A24:B24"/>
    <mergeCell ref="A17:B17"/>
    <mergeCell ref="A10:B10"/>
    <mergeCell ref="A34:B34"/>
    <mergeCell ref="A45:B45"/>
    <mergeCell ref="A42:B42"/>
    <mergeCell ref="A54:B54"/>
    <mergeCell ref="A55:B55"/>
    <mergeCell ref="A75:B75"/>
    <mergeCell ref="A76:B76"/>
    <mergeCell ref="A39:B40"/>
    <mergeCell ref="A41:B41"/>
    <mergeCell ref="A64:B64"/>
    <mergeCell ref="A43:B43"/>
    <mergeCell ref="A63:B63"/>
    <mergeCell ref="A66:B66"/>
  </mergeCells>
  <printOptions horizontalCentered="1"/>
  <pageMargins left="0.23622047244094491" right="0.23622047244094491" top="0.74803149606299213" bottom="0.74803149606299213" header="0.31496062992125984" footer="0.31496062992125984"/>
  <pageSetup paperSize="9" fitToHeight="0" orientation="portrait" r:id="rId1"/>
  <headerFooter>
    <oddHeader>&amp;L&amp;8Swimming Association President's Cup 2 (2017)&amp;R&amp;8Application Form</oddHeader>
    <oddFooter>&amp;L&amp;G&amp;C&amp;8Signature of the manager and club's stamp&amp;R&amp;8&amp;P of &amp;N | &amp;T , &amp;D</oddFooter>
  </headerFooter>
  <rowBreaks count="1" manualBreakCount="1">
    <brk id="41" max="1" man="1"/>
  </rowBreaks>
  <colBreaks count="1" manualBreakCount="1">
    <brk id="2" max="31"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145"/>
  <sheetViews>
    <sheetView showGridLines="0" showRowColHeaders="0" showZeros="0" zoomScale="85" zoomScaleNormal="85" zoomScaleSheetLayoutView="85" workbookViewId="0">
      <selection activeCell="B3" sqref="B3"/>
    </sheetView>
  </sheetViews>
  <sheetFormatPr defaultRowHeight="15" x14ac:dyDescent="0.25"/>
  <cols>
    <col min="1" max="1" width="3.140625" style="82" bestFit="1" customWidth="1"/>
    <col min="2" max="2" width="35.42578125" style="82" customWidth="1"/>
    <col min="3" max="3" width="19.5703125" style="82" customWidth="1"/>
    <col min="4" max="4" width="17.28515625" style="82" customWidth="1"/>
    <col min="5" max="5" width="10.140625" style="82" customWidth="1"/>
    <col min="6" max="6" width="8.85546875" style="82" bestFit="1" customWidth="1"/>
    <col min="7" max="7" width="34.7109375" style="82" customWidth="1"/>
    <col min="8" max="9" width="17" style="82" bestFit="1" customWidth="1"/>
    <col min="10" max="10" width="27.28515625" style="82" customWidth="1"/>
    <col min="11" max="11" width="35.42578125" style="82" customWidth="1"/>
    <col min="12" max="12" width="15.7109375" style="82" bestFit="1" customWidth="1"/>
    <col min="13" max="13" width="34" style="82" customWidth="1"/>
    <col min="14" max="26" width="23" style="82" customWidth="1"/>
    <col min="27" max="27" width="13.7109375" style="82" hidden="1" customWidth="1"/>
    <col min="28" max="31" width="9.140625" style="82" hidden="1" customWidth="1"/>
    <col min="32" max="34" width="0" style="82" hidden="1" customWidth="1"/>
    <col min="35" max="16384" width="9.140625" style="82"/>
  </cols>
  <sheetData>
    <row r="1" spans="1:30" s="75" customFormat="1" ht="31.5" customHeight="1" x14ac:dyDescent="0.25">
      <c r="A1" s="155" t="s">
        <v>52</v>
      </c>
      <c r="B1" s="159" t="s">
        <v>12</v>
      </c>
      <c r="C1" s="159"/>
      <c r="D1" s="159"/>
      <c r="E1" s="159"/>
      <c r="F1" s="159"/>
      <c r="G1" s="159"/>
      <c r="H1" s="159"/>
      <c r="I1" s="159"/>
      <c r="J1" s="159"/>
      <c r="K1" s="160" t="s">
        <v>20</v>
      </c>
      <c r="L1" s="160"/>
      <c r="M1" s="74"/>
      <c r="N1" s="163" t="s">
        <v>94</v>
      </c>
      <c r="O1" s="164"/>
      <c r="P1" s="164"/>
      <c r="Q1" s="164"/>
      <c r="R1" s="164"/>
      <c r="S1" s="164"/>
      <c r="T1" s="164"/>
      <c r="U1" s="164"/>
      <c r="V1" s="164"/>
      <c r="W1" s="164"/>
      <c r="X1" s="164"/>
      <c r="Y1" s="164"/>
      <c r="Z1" s="164"/>
    </row>
    <row r="2" spans="1:30" s="78" customFormat="1" ht="30" x14ac:dyDescent="0.25">
      <c r="A2" s="156"/>
      <c r="B2" s="74" t="s">
        <v>13</v>
      </c>
      <c r="C2" s="74" t="s">
        <v>14</v>
      </c>
      <c r="D2" s="76" t="s">
        <v>76</v>
      </c>
      <c r="E2" s="74" t="s">
        <v>16</v>
      </c>
      <c r="F2" s="76" t="s">
        <v>34</v>
      </c>
      <c r="G2" s="76" t="s">
        <v>53</v>
      </c>
      <c r="H2" s="74" t="s">
        <v>17</v>
      </c>
      <c r="I2" s="74" t="s">
        <v>18</v>
      </c>
      <c r="J2" s="74" t="s">
        <v>19</v>
      </c>
      <c r="K2" s="77" t="s">
        <v>13</v>
      </c>
      <c r="L2" s="77" t="s">
        <v>21</v>
      </c>
      <c r="M2" s="74" t="s">
        <v>47</v>
      </c>
      <c r="N2" s="74" t="s">
        <v>22</v>
      </c>
      <c r="O2" s="74" t="s">
        <v>23</v>
      </c>
      <c r="P2" s="74" t="s">
        <v>30</v>
      </c>
      <c r="Q2" s="74" t="s">
        <v>31</v>
      </c>
      <c r="R2" s="74" t="s">
        <v>24</v>
      </c>
      <c r="S2" s="74" t="s">
        <v>25</v>
      </c>
      <c r="T2" s="74" t="s">
        <v>26</v>
      </c>
      <c r="U2" s="74" t="s">
        <v>27</v>
      </c>
      <c r="V2" s="74" t="s">
        <v>28</v>
      </c>
      <c r="W2" s="74" t="s">
        <v>29</v>
      </c>
      <c r="X2" s="74" t="s">
        <v>32</v>
      </c>
      <c r="Y2" s="74" t="s">
        <v>33</v>
      </c>
      <c r="Z2" s="118" t="s">
        <v>77</v>
      </c>
      <c r="AA2" s="78" t="s">
        <v>45</v>
      </c>
      <c r="AB2" s="157" t="s">
        <v>70</v>
      </c>
      <c r="AC2" s="157"/>
      <c r="AD2" s="157"/>
    </row>
    <row r="3" spans="1:30" x14ac:dyDescent="0.25">
      <c r="A3" s="79">
        <v>1</v>
      </c>
      <c r="B3" s="3"/>
      <c r="C3" s="3"/>
      <c r="D3" s="4"/>
      <c r="E3" s="80" t="s">
        <v>35</v>
      </c>
      <c r="F3" s="80" t="s">
        <v>36</v>
      </c>
      <c r="G3" s="3"/>
      <c r="H3" s="3"/>
      <c r="I3" s="3"/>
      <c r="J3" s="3"/>
      <c r="K3" s="102"/>
      <c r="L3" s="102"/>
      <c r="M3" s="80">
        <f>B3</f>
        <v>0</v>
      </c>
      <c r="N3" s="9"/>
      <c r="O3" s="9"/>
      <c r="P3" s="168"/>
      <c r="Q3" s="169"/>
      <c r="R3" s="169"/>
      <c r="S3" s="169"/>
      <c r="T3" s="169"/>
      <c r="U3" s="169"/>
      <c r="V3" s="169"/>
      <c r="W3" s="169"/>
      <c r="X3" s="169"/>
      <c r="Y3" s="170"/>
      <c r="Z3" s="120">
        <f>AA3*50</f>
        <v>0</v>
      </c>
      <c r="AA3" s="81">
        <f t="shared" ref="AA3:AA34" si="0">COUNTA(N3:Y3)</f>
        <v>0</v>
      </c>
      <c r="AB3" s="82">
        <f t="shared" ref="AB3:AB34" si="1">COUNTA(A3:Y3)+1</f>
        <v>5</v>
      </c>
      <c r="AC3" s="82">
        <f>AB3*AB4</f>
        <v>25</v>
      </c>
      <c r="AD3" s="82">
        <f t="shared" ref="AD3:AD34" si="2">SUM(B3:Y3)/(LEN(B3)+1)</f>
        <v>0</v>
      </c>
    </row>
    <row r="4" spans="1:30" x14ac:dyDescent="0.25">
      <c r="A4" s="83">
        <v>2</v>
      </c>
      <c r="B4" s="5"/>
      <c r="C4" s="5"/>
      <c r="D4" s="6"/>
      <c r="E4" s="84" t="s">
        <v>35</v>
      </c>
      <c r="F4" s="84" t="s">
        <v>36</v>
      </c>
      <c r="G4" s="5"/>
      <c r="H4" s="5"/>
      <c r="I4" s="5"/>
      <c r="J4" s="5"/>
      <c r="K4" s="103"/>
      <c r="L4" s="103"/>
      <c r="M4" s="84">
        <f t="shared" ref="M4:M62" si="3">B4</f>
        <v>0</v>
      </c>
      <c r="N4" s="10"/>
      <c r="O4" s="10"/>
      <c r="P4" s="171"/>
      <c r="Q4" s="172"/>
      <c r="R4" s="172"/>
      <c r="S4" s="172"/>
      <c r="T4" s="172"/>
      <c r="U4" s="172"/>
      <c r="V4" s="172"/>
      <c r="W4" s="172"/>
      <c r="X4" s="172"/>
      <c r="Y4" s="173"/>
      <c r="Z4" s="121">
        <f>AA4*50</f>
        <v>0</v>
      </c>
      <c r="AA4" s="81">
        <f t="shared" si="0"/>
        <v>0</v>
      </c>
      <c r="AB4" s="82">
        <f t="shared" si="1"/>
        <v>5</v>
      </c>
      <c r="AC4" s="82">
        <f>AC3/(AB4+1)</f>
        <v>4.166666666666667</v>
      </c>
      <c r="AD4" s="82">
        <f t="shared" si="2"/>
        <v>0</v>
      </c>
    </row>
    <row r="5" spans="1:30" x14ac:dyDescent="0.25">
      <c r="A5" s="83">
        <v>3</v>
      </c>
      <c r="B5" s="5"/>
      <c r="C5" s="5"/>
      <c r="D5" s="6"/>
      <c r="E5" s="84" t="s">
        <v>35</v>
      </c>
      <c r="F5" s="84" t="s">
        <v>36</v>
      </c>
      <c r="G5" s="5"/>
      <c r="H5" s="5"/>
      <c r="I5" s="5"/>
      <c r="J5" s="5"/>
      <c r="K5" s="103"/>
      <c r="L5" s="103"/>
      <c r="M5" s="84">
        <f t="shared" si="3"/>
        <v>0</v>
      </c>
      <c r="N5" s="10"/>
      <c r="O5" s="10"/>
      <c r="P5" s="171"/>
      <c r="Q5" s="172"/>
      <c r="R5" s="172"/>
      <c r="S5" s="172"/>
      <c r="T5" s="172"/>
      <c r="U5" s="172"/>
      <c r="V5" s="172"/>
      <c r="W5" s="172"/>
      <c r="X5" s="172"/>
      <c r="Y5" s="173"/>
      <c r="Z5" s="121">
        <f t="shared" ref="Z5:Z6" si="4">AA5*50</f>
        <v>0</v>
      </c>
      <c r="AA5" s="81">
        <f t="shared" si="0"/>
        <v>0</v>
      </c>
      <c r="AB5" s="82">
        <f t="shared" si="1"/>
        <v>5</v>
      </c>
      <c r="AC5" s="82">
        <f>AC4*AB5</f>
        <v>20.833333333333336</v>
      </c>
      <c r="AD5" s="82">
        <f t="shared" si="2"/>
        <v>0</v>
      </c>
    </row>
    <row r="6" spans="1:30" x14ac:dyDescent="0.25">
      <c r="A6" s="83">
        <v>4</v>
      </c>
      <c r="B6" s="5"/>
      <c r="C6" s="5"/>
      <c r="D6" s="6"/>
      <c r="E6" s="84" t="s">
        <v>35</v>
      </c>
      <c r="F6" s="84" t="s">
        <v>36</v>
      </c>
      <c r="G6" s="5"/>
      <c r="H6" s="5"/>
      <c r="I6" s="5"/>
      <c r="J6" s="5"/>
      <c r="K6" s="103"/>
      <c r="L6" s="103"/>
      <c r="M6" s="84">
        <f t="shared" si="3"/>
        <v>0</v>
      </c>
      <c r="N6" s="10"/>
      <c r="O6" s="10"/>
      <c r="P6" s="171"/>
      <c r="Q6" s="172"/>
      <c r="R6" s="172"/>
      <c r="S6" s="172"/>
      <c r="T6" s="172"/>
      <c r="U6" s="172"/>
      <c r="V6" s="172"/>
      <c r="W6" s="172"/>
      <c r="X6" s="172"/>
      <c r="Y6" s="173"/>
      <c r="Z6" s="121">
        <f t="shared" si="4"/>
        <v>0</v>
      </c>
      <c r="AA6" s="81">
        <f t="shared" si="0"/>
        <v>0</v>
      </c>
      <c r="AB6" s="82">
        <f t="shared" si="1"/>
        <v>5</v>
      </c>
      <c r="AC6" s="82">
        <f>AC5/(AB6+1)</f>
        <v>3.4722222222222228</v>
      </c>
      <c r="AD6" s="82">
        <f t="shared" si="2"/>
        <v>0</v>
      </c>
    </row>
    <row r="7" spans="1:30" x14ac:dyDescent="0.25">
      <c r="A7" s="85">
        <v>5</v>
      </c>
      <c r="B7" s="7"/>
      <c r="C7" s="7"/>
      <c r="D7" s="8"/>
      <c r="E7" s="86" t="s">
        <v>35</v>
      </c>
      <c r="F7" s="86" t="s">
        <v>36</v>
      </c>
      <c r="G7" s="7"/>
      <c r="H7" s="7"/>
      <c r="I7" s="7"/>
      <c r="J7" s="7"/>
      <c r="K7" s="104"/>
      <c r="L7" s="104"/>
      <c r="M7" s="86">
        <f t="shared" si="3"/>
        <v>0</v>
      </c>
      <c r="N7" s="11"/>
      <c r="O7" s="11"/>
      <c r="P7" s="171"/>
      <c r="Q7" s="172"/>
      <c r="R7" s="172"/>
      <c r="S7" s="172"/>
      <c r="T7" s="172"/>
      <c r="U7" s="172"/>
      <c r="V7" s="172"/>
      <c r="W7" s="172"/>
      <c r="X7" s="172"/>
      <c r="Y7" s="173"/>
      <c r="Z7" s="122">
        <f>AA7*50</f>
        <v>0</v>
      </c>
      <c r="AA7" s="81">
        <f t="shared" si="0"/>
        <v>0</v>
      </c>
      <c r="AB7" s="82">
        <f t="shared" si="1"/>
        <v>5</v>
      </c>
      <c r="AC7" s="82">
        <f t="shared" ref="AC7" si="5">AC6*AB7</f>
        <v>17.361111111111114</v>
      </c>
      <c r="AD7" s="82">
        <f t="shared" si="2"/>
        <v>0</v>
      </c>
    </row>
    <row r="8" spans="1:30" x14ac:dyDescent="0.25">
      <c r="A8" s="79">
        <v>6</v>
      </c>
      <c r="B8" s="3"/>
      <c r="C8" s="3"/>
      <c r="D8" s="4"/>
      <c r="E8" s="80" t="s">
        <v>35</v>
      </c>
      <c r="F8" s="80" t="s">
        <v>37</v>
      </c>
      <c r="G8" s="3"/>
      <c r="H8" s="3"/>
      <c r="I8" s="3"/>
      <c r="J8" s="3"/>
      <c r="K8" s="102"/>
      <c r="L8" s="102"/>
      <c r="M8" s="80">
        <f t="shared" si="3"/>
        <v>0</v>
      </c>
      <c r="N8" s="9"/>
      <c r="O8" s="9"/>
      <c r="P8" s="171"/>
      <c r="Q8" s="172"/>
      <c r="R8" s="172"/>
      <c r="S8" s="172"/>
      <c r="T8" s="172"/>
      <c r="U8" s="172"/>
      <c r="V8" s="172"/>
      <c r="W8" s="172"/>
      <c r="X8" s="172"/>
      <c r="Y8" s="173"/>
      <c r="Z8" s="120">
        <f>AA8*50</f>
        <v>0</v>
      </c>
      <c r="AA8" s="81">
        <f t="shared" si="0"/>
        <v>0</v>
      </c>
      <c r="AB8" s="82">
        <f t="shared" si="1"/>
        <v>5</v>
      </c>
      <c r="AC8" s="82">
        <f t="shared" ref="AC8" si="6">AC7/(AB8+1)</f>
        <v>2.893518518518519</v>
      </c>
      <c r="AD8" s="82">
        <f t="shared" si="2"/>
        <v>0</v>
      </c>
    </row>
    <row r="9" spans="1:30" x14ac:dyDescent="0.25">
      <c r="A9" s="83">
        <v>7</v>
      </c>
      <c r="B9" s="5"/>
      <c r="C9" s="5"/>
      <c r="D9" s="6"/>
      <c r="E9" s="84" t="s">
        <v>35</v>
      </c>
      <c r="F9" s="84" t="s">
        <v>37</v>
      </c>
      <c r="G9" s="5"/>
      <c r="H9" s="5"/>
      <c r="I9" s="5"/>
      <c r="J9" s="5"/>
      <c r="K9" s="103"/>
      <c r="L9" s="103"/>
      <c r="M9" s="84">
        <f t="shared" si="3"/>
        <v>0</v>
      </c>
      <c r="N9" s="10"/>
      <c r="O9" s="10"/>
      <c r="P9" s="171"/>
      <c r="Q9" s="172"/>
      <c r="R9" s="172"/>
      <c r="S9" s="172"/>
      <c r="T9" s="172"/>
      <c r="U9" s="172"/>
      <c r="V9" s="172"/>
      <c r="W9" s="172"/>
      <c r="X9" s="172"/>
      <c r="Y9" s="173"/>
      <c r="Z9" s="121">
        <f>AA9*50</f>
        <v>0</v>
      </c>
      <c r="AA9" s="81">
        <f t="shared" si="0"/>
        <v>0</v>
      </c>
      <c r="AB9" s="82">
        <f t="shared" si="1"/>
        <v>5</v>
      </c>
      <c r="AC9" s="82">
        <f t="shared" ref="AC9" si="7">AC8*AB9</f>
        <v>14.467592592592595</v>
      </c>
      <c r="AD9" s="82">
        <f t="shared" si="2"/>
        <v>0</v>
      </c>
    </row>
    <row r="10" spans="1:30" x14ac:dyDescent="0.25">
      <c r="A10" s="83">
        <v>8</v>
      </c>
      <c r="B10" s="5"/>
      <c r="C10" s="5"/>
      <c r="D10" s="6"/>
      <c r="E10" s="84" t="s">
        <v>35</v>
      </c>
      <c r="F10" s="84" t="s">
        <v>37</v>
      </c>
      <c r="G10" s="5"/>
      <c r="H10" s="5"/>
      <c r="I10" s="5"/>
      <c r="J10" s="5"/>
      <c r="K10" s="103"/>
      <c r="L10" s="103"/>
      <c r="M10" s="84">
        <f t="shared" si="3"/>
        <v>0</v>
      </c>
      <c r="N10" s="10"/>
      <c r="O10" s="10"/>
      <c r="P10" s="171"/>
      <c r="Q10" s="172"/>
      <c r="R10" s="172"/>
      <c r="S10" s="172"/>
      <c r="T10" s="172"/>
      <c r="U10" s="172"/>
      <c r="V10" s="172"/>
      <c r="W10" s="172"/>
      <c r="X10" s="172"/>
      <c r="Y10" s="173"/>
      <c r="Z10" s="121">
        <f t="shared" ref="Z10:Z16" si="8">AA10*50</f>
        <v>0</v>
      </c>
      <c r="AA10" s="81">
        <f t="shared" si="0"/>
        <v>0</v>
      </c>
      <c r="AB10" s="82">
        <f t="shared" si="1"/>
        <v>5</v>
      </c>
      <c r="AC10" s="82">
        <f t="shared" ref="AC10" si="9">AC9/(AB10+1)</f>
        <v>2.4112654320987659</v>
      </c>
      <c r="AD10" s="82">
        <f t="shared" si="2"/>
        <v>0</v>
      </c>
    </row>
    <row r="11" spans="1:30" x14ac:dyDescent="0.25">
      <c r="A11" s="83">
        <v>9</v>
      </c>
      <c r="B11" s="5"/>
      <c r="C11" s="5"/>
      <c r="D11" s="6"/>
      <c r="E11" s="84" t="s">
        <v>35</v>
      </c>
      <c r="F11" s="84" t="s">
        <v>37</v>
      </c>
      <c r="G11" s="5"/>
      <c r="H11" s="5"/>
      <c r="I11" s="5"/>
      <c r="J11" s="5"/>
      <c r="K11" s="103"/>
      <c r="L11" s="103"/>
      <c r="M11" s="84">
        <f t="shared" si="3"/>
        <v>0</v>
      </c>
      <c r="N11" s="10"/>
      <c r="O11" s="10"/>
      <c r="P11" s="171"/>
      <c r="Q11" s="172"/>
      <c r="R11" s="172"/>
      <c r="S11" s="172"/>
      <c r="T11" s="172"/>
      <c r="U11" s="172"/>
      <c r="V11" s="172"/>
      <c r="W11" s="172"/>
      <c r="X11" s="172"/>
      <c r="Y11" s="173"/>
      <c r="Z11" s="121">
        <f t="shared" si="8"/>
        <v>0</v>
      </c>
      <c r="AA11" s="81">
        <f t="shared" si="0"/>
        <v>0</v>
      </c>
      <c r="AB11" s="82">
        <f t="shared" si="1"/>
        <v>5</v>
      </c>
      <c r="AC11" s="82">
        <f t="shared" ref="AC11" si="10">AC10*AB11</f>
        <v>12.056327160493829</v>
      </c>
      <c r="AD11" s="82">
        <f t="shared" si="2"/>
        <v>0</v>
      </c>
    </row>
    <row r="12" spans="1:30" x14ac:dyDescent="0.25">
      <c r="A12" s="83">
        <v>10</v>
      </c>
      <c r="B12" s="5"/>
      <c r="C12" s="5"/>
      <c r="D12" s="6"/>
      <c r="E12" s="84" t="s">
        <v>35</v>
      </c>
      <c r="F12" s="84" t="s">
        <v>37</v>
      </c>
      <c r="G12" s="5"/>
      <c r="H12" s="5"/>
      <c r="I12" s="5"/>
      <c r="J12" s="5"/>
      <c r="K12" s="103"/>
      <c r="L12" s="103"/>
      <c r="M12" s="84">
        <f t="shared" si="3"/>
        <v>0</v>
      </c>
      <c r="N12" s="10"/>
      <c r="O12" s="10"/>
      <c r="P12" s="171"/>
      <c r="Q12" s="172"/>
      <c r="R12" s="172"/>
      <c r="S12" s="172"/>
      <c r="T12" s="172"/>
      <c r="U12" s="172"/>
      <c r="V12" s="172"/>
      <c r="W12" s="172"/>
      <c r="X12" s="172"/>
      <c r="Y12" s="173"/>
      <c r="Z12" s="121">
        <f t="shared" si="8"/>
        <v>0</v>
      </c>
      <c r="AA12" s="81">
        <f t="shared" si="0"/>
        <v>0</v>
      </c>
      <c r="AB12" s="82">
        <f t="shared" si="1"/>
        <v>5</v>
      </c>
      <c r="AC12" s="82">
        <f t="shared" ref="AC12" si="11">AC11/(AB12+1)</f>
        <v>2.0093878600823047</v>
      </c>
      <c r="AD12" s="82">
        <f t="shared" si="2"/>
        <v>0</v>
      </c>
    </row>
    <row r="13" spans="1:30" x14ac:dyDescent="0.25">
      <c r="A13" s="83">
        <v>11</v>
      </c>
      <c r="B13" s="5"/>
      <c r="C13" s="5"/>
      <c r="D13" s="6"/>
      <c r="E13" s="84" t="s">
        <v>35</v>
      </c>
      <c r="F13" s="84" t="s">
        <v>37</v>
      </c>
      <c r="G13" s="5"/>
      <c r="H13" s="5"/>
      <c r="I13" s="5"/>
      <c r="J13" s="5"/>
      <c r="K13" s="103"/>
      <c r="L13" s="103"/>
      <c r="M13" s="84">
        <f t="shared" si="3"/>
        <v>0</v>
      </c>
      <c r="N13" s="10"/>
      <c r="O13" s="10"/>
      <c r="P13" s="171"/>
      <c r="Q13" s="172"/>
      <c r="R13" s="172"/>
      <c r="S13" s="172"/>
      <c r="T13" s="172"/>
      <c r="U13" s="172"/>
      <c r="V13" s="172"/>
      <c r="W13" s="172"/>
      <c r="X13" s="172"/>
      <c r="Y13" s="173"/>
      <c r="Z13" s="121">
        <f t="shared" si="8"/>
        <v>0</v>
      </c>
      <c r="AA13" s="81">
        <f t="shared" si="0"/>
        <v>0</v>
      </c>
      <c r="AB13" s="82">
        <f t="shared" si="1"/>
        <v>5</v>
      </c>
      <c r="AC13" s="82">
        <f t="shared" ref="AC13" si="12">AC12*AB13</f>
        <v>10.046939300411523</v>
      </c>
      <c r="AD13" s="82">
        <f t="shared" si="2"/>
        <v>0</v>
      </c>
    </row>
    <row r="14" spans="1:30" x14ac:dyDescent="0.25">
      <c r="A14" s="83">
        <v>12</v>
      </c>
      <c r="B14" s="5"/>
      <c r="C14" s="5"/>
      <c r="D14" s="6"/>
      <c r="E14" s="84" t="s">
        <v>35</v>
      </c>
      <c r="F14" s="84" t="s">
        <v>37</v>
      </c>
      <c r="G14" s="5"/>
      <c r="H14" s="5"/>
      <c r="I14" s="5"/>
      <c r="J14" s="5"/>
      <c r="K14" s="103"/>
      <c r="L14" s="103"/>
      <c r="M14" s="84">
        <f t="shared" si="3"/>
        <v>0</v>
      </c>
      <c r="N14" s="10"/>
      <c r="O14" s="10"/>
      <c r="P14" s="171"/>
      <c r="Q14" s="172"/>
      <c r="R14" s="172"/>
      <c r="S14" s="172"/>
      <c r="T14" s="172"/>
      <c r="U14" s="172"/>
      <c r="V14" s="172"/>
      <c r="W14" s="172"/>
      <c r="X14" s="172"/>
      <c r="Y14" s="173"/>
      <c r="Z14" s="121">
        <f t="shared" si="8"/>
        <v>0</v>
      </c>
      <c r="AA14" s="81">
        <f t="shared" si="0"/>
        <v>0</v>
      </c>
      <c r="AB14" s="82">
        <f t="shared" si="1"/>
        <v>5</v>
      </c>
      <c r="AC14" s="82">
        <f t="shared" ref="AC14" si="13">AC13/(AB14+1)</f>
        <v>1.6744898834019206</v>
      </c>
      <c r="AD14" s="82">
        <f t="shared" si="2"/>
        <v>0</v>
      </c>
    </row>
    <row r="15" spans="1:30" x14ac:dyDescent="0.25">
      <c r="A15" s="83">
        <v>13</v>
      </c>
      <c r="B15" s="5"/>
      <c r="C15" s="5"/>
      <c r="D15" s="6"/>
      <c r="E15" s="84" t="s">
        <v>35</v>
      </c>
      <c r="F15" s="84" t="s">
        <v>37</v>
      </c>
      <c r="G15" s="5"/>
      <c r="H15" s="5"/>
      <c r="I15" s="5"/>
      <c r="J15" s="5"/>
      <c r="K15" s="103"/>
      <c r="L15" s="103"/>
      <c r="M15" s="84">
        <f t="shared" si="3"/>
        <v>0</v>
      </c>
      <c r="N15" s="10"/>
      <c r="O15" s="10"/>
      <c r="P15" s="171"/>
      <c r="Q15" s="172"/>
      <c r="R15" s="172"/>
      <c r="S15" s="172"/>
      <c r="T15" s="172"/>
      <c r="U15" s="172"/>
      <c r="V15" s="172"/>
      <c r="W15" s="172"/>
      <c r="X15" s="172"/>
      <c r="Y15" s="173"/>
      <c r="Z15" s="121">
        <f t="shared" si="8"/>
        <v>0</v>
      </c>
      <c r="AA15" s="81">
        <f t="shared" si="0"/>
        <v>0</v>
      </c>
      <c r="AB15" s="82">
        <f t="shared" si="1"/>
        <v>5</v>
      </c>
      <c r="AC15" s="82">
        <f t="shared" ref="AC15" si="14">AC14*AB15</f>
        <v>8.3724494170096033</v>
      </c>
      <c r="AD15" s="82">
        <f t="shared" si="2"/>
        <v>0</v>
      </c>
    </row>
    <row r="16" spans="1:30" x14ac:dyDescent="0.25">
      <c r="A16" s="83">
        <v>14</v>
      </c>
      <c r="B16" s="5"/>
      <c r="C16" s="5"/>
      <c r="D16" s="6"/>
      <c r="E16" s="84" t="s">
        <v>35</v>
      </c>
      <c r="F16" s="84" t="s">
        <v>37</v>
      </c>
      <c r="G16" s="5"/>
      <c r="H16" s="5"/>
      <c r="I16" s="5"/>
      <c r="J16" s="5"/>
      <c r="K16" s="103"/>
      <c r="L16" s="103"/>
      <c r="M16" s="84">
        <f t="shared" si="3"/>
        <v>0</v>
      </c>
      <c r="N16" s="10"/>
      <c r="O16" s="10"/>
      <c r="P16" s="171"/>
      <c r="Q16" s="172"/>
      <c r="R16" s="172"/>
      <c r="S16" s="172"/>
      <c r="T16" s="172"/>
      <c r="U16" s="172"/>
      <c r="V16" s="172"/>
      <c r="W16" s="172"/>
      <c r="X16" s="172"/>
      <c r="Y16" s="173"/>
      <c r="Z16" s="121">
        <f t="shared" si="8"/>
        <v>0</v>
      </c>
      <c r="AA16" s="81">
        <f t="shared" si="0"/>
        <v>0</v>
      </c>
      <c r="AB16" s="82">
        <f t="shared" si="1"/>
        <v>5</v>
      </c>
      <c r="AC16" s="82">
        <f t="shared" ref="AC16" si="15">AC15/(AB16+1)</f>
        <v>1.3954082361682671</v>
      </c>
      <c r="AD16" s="82">
        <f t="shared" si="2"/>
        <v>0</v>
      </c>
    </row>
    <row r="17" spans="1:30" x14ac:dyDescent="0.25">
      <c r="A17" s="85">
        <v>15</v>
      </c>
      <c r="B17" s="7"/>
      <c r="C17" s="7"/>
      <c r="D17" s="8"/>
      <c r="E17" s="86" t="s">
        <v>35</v>
      </c>
      <c r="F17" s="86" t="s">
        <v>37</v>
      </c>
      <c r="G17" s="7"/>
      <c r="H17" s="7"/>
      <c r="I17" s="7"/>
      <c r="J17" s="7"/>
      <c r="K17" s="104"/>
      <c r="L17" s="104"/>
      <c r="M17" s="86">
        <f t="shared" si="3"/>
        <v>0</v>
      </c>
      <c r="N17" s="11"/>
      <c r="O17" s="11"/>
      <c r="P17" s="174"/>
      <c r="Q17" s="175"/>
      <c r="R17" s="175"/>
      <c r="S17" s="175"/>
      <c r="T17" s="175"/>
      <c r="U17" s="175"/>
      <c r="V17" s="175"/>
      <c r="W17" s="175"/>
      <c r="X17" s="175"/>
      <c r="Y17" s="176"/>
      <c r="Z17" s="122">
        <f>AA17*50</f>
        <v>0</v>
      </c>
      <c r="AA17" s="81">
        <f t="shared" si="0"/>
        <v>0</v>
      </c>
      <c r="AB17" s="82">
        <f t="shared" si="1"/>
        <v>5</v>
      </c>
      <c r="AC17" s="82">
        <f t="shared" ref="AC17" si="16">AC16*AB17</f>
        <v>6.9770411808413355</v>
      </c>
      <c r="AD17" s="82">
        <f t="shared" si="2"/>
        <v>0</v>
      </c>
    </row>
    <row r="18" spans="1:30" x14ac:dyDescent="0.25">
      <c r="A18" s="87">
        <v>16</v>
      </c>
      <c r="B18" s="12"/>
      <c r="C18" s="12"/>
      <c r="D18" s="13"/>
      <c r="E18" s="88" t="s">
        <v>35</v>
      </c>
      <c r="F18" s="88" t="s">
        <v>38</v>
      </c>
      <c r="G18" s="12"/>
      <c r="H18" s="12"/>
      <c r="I18" s="12"/>
      <c r="J18" s="12"/>
      <c r="K18" s="105"/>
      <c r="L18" s="105"/>
      <c r="M18" s="88">
        <f t="shared" si="3"/>
        <v>0</v>
      </c>
      <c r="N18" s="14"/>
      <c r="O18" s="14"/>
      <c r="P18" s="14"/>
      <c r="Q18" s="14"/>
      <c r="R18" s="14"/>
      <c r="S18" s="14"/>
      <c r="T18" s="14"/>
      <c r="U18" s="14"/>
      <c r="V18" s="14"/>
      <c r="W18" s="14"/>
      <c r="X18" s="14"/>
      <c r="Y18" s="14"/>
      <c r="Z18" s="123">
        <f>AA18*50</f>
        <v>0</v>
      </c>
      <c r="AA18" s="81">
        <f t="shared" si="0"/>
        <v>0</v>
      </c>
      <c r="AB18" s="82">
        <f t="shared" si="1"/>
        <v>5</v>
      </c>
      <c r="AC18" s="82">
        <f t="shared" ref="AC18" si="17">AC17/(AB18+1)</f>
        <v>1.1628401968068893</v>
      </c>
      <c r="AD18" s="82">
        <f t="shared" si="2"/>
        <v>0</v>
      </c>
    </row>
    <row r="19" spans="1:30" x14ac:dyDescent="0.25">
      <c r="A19" s="83">
        <v>17</v>
      </c>
      <c r="B19" s="5"/>
      <c r="C19" s="5"/>
      <c r="D19" s="6"/>
      <c r="E19" s="84" t="s">
        <v>35</v>
      </c>
      <c r="F19" s="84" t="s">
        <v>38</v>
      </c>
      <c r="G19" s="5"/>
      <c r="H19" s="5"/>
      <c r="I19" s="5"/>
      <c r="J19" s="5"/>
      <c r="K19" s="103"/>
      <c r="L19" s="103"/>
      <c r="M19" s="84">
        <f t="shared" si="3"/>
        <v>0</v>
      </c>
      <c r="N19" s="10"/>
      <c r="O19" s="10"/>
      <c r="P19" s="10"/>
      <c r="Q19" s="10"/>
      <c r="R19" s="10"/>
      <c r="S19" s="10"/>
      <c r="T19" s="10"/>
      <c r="U19" s="10"/>
      <c r="V19" s="10"/>
      <c r="W19" s="10"/>
      <c r="X19" s="10"/>
      <c r="Y19" s="10"/>
      <c r="Z19" s="121">
        <f>AA19*50</f>
        <v>0</v>
      </c>
      <c r="AA19" s="81">
        <f t="shared" si="0"/>
        <v>0</v>
      </c>
      <c r="AB19" s="82">
        <f t="shared" si="1"/>
        <v>5</v>
      </c>
      <c r="AC19" s="82">
        <f t="shared" ref="AC19" si="18">AC18*AB19</f>
        <v>5.8142009840344464</v>
      </c>
      <c r="AD19" s="82">
        <f t="shared" si="2"/>
        <v>0</v>
      </c>
    </row>
    <row r="20" spans="1:30" x14ac:dyDescent="0.25">
      <c r="A20" s="83">
        <v>18</v>
      </c>
      <c r="B20" s="5"/>
      <c r="C20" s="5"/>
      <c r="D20" s="6"/>
      <c r="E20" s="84" t="s">
        <v>35</v>
      </c>
      <c r="F20" s="84" t="s">
        <v>38</v>
      </c>
      <c r="G20" s="5"/>
      <c r="H20" s="5"/>
      <c r="I20" s="5"/>
      <c r="J20" s="5"/>
      <c r="K20" s="103"/>
      <c r="L20" s="103"/>
      <c r="M20" s="84">
        <f t="shared" si="3"/>
        <v>0</v>
      </c>
      <c r="N20" s="10"/>
      <c r="O20" s="10"/>
      <c r="P20" s="10"/>
      <c r="Q20" s="10"/>
      <c r="R20" s="10"/>
      <c r="S20" s="10"/>
      <c r="T20" s="10"/>
      <c r="U20" s="10"/>
      <c r="V20" s="10"/>
      <c r="W20" s="10"/>
      <c r="X20" s="10"/>
      <c r="Y20" s="10"/>
      <c r="Z20" s="121">
        <f t="shared" ref="Z20:Z61" si="19">AA20*50</f>
        <v>0</v>
      </c>
      <c r="AA20" s="81">
        <f t="shared" si="0"/>
        <v>0</v>
      </c>
      <c r="AB20" s="82">
        <f t="shared" si="1"/>
        <v>5</v>
      </c>
      <c r="AC20" s="82">
        <f t="shared" ref="AC20" si="20">AC19/(AB20+1)</f>
        <v>0.9690334973390744</v>
      </c>
      <c r="AD20" s="82">
        <f t="shared" si="2"/>
        <v>0</v>
      </c>
    </row>
    <row r="21" spans="1:30" x14ac:dyDescent="0.25">
      <c r="A21" s="83">
        <v>19</v>
      </c>
      <c r="B21" s="5"/>
      <c r="C21" s="5"/>
      <c r="D21" s="6"/>
      <c r="E21" s="84" t="s">
        <v>35</v>
      </c>
      <c r="F21" s="84" t="s">
        <v>38</v>
      </c>
      <c r="G21" s="5"/>
      <c r="H21" s="5"/>
      <c r="I21" s="5"/>
      <c r="J21" s="5"/>
      <c r="K21" s="103"/>
      <c r="L21" s="103"/>
      <c r="M21" s="84">
        <f t="shared" si="3"/>
        <v>0</v>
      </c>
      <c r="N21" s="10"/>
      <c r="O21" s="10"/>
      <c r="P21" s="10"/>
      <c r="Q21" s="10"/>
      <c r="R21" s="10"/>
      <c r="S21" s="10"/>
      <c r="T21" s="10"/>
      <c r="U21" s="10"/>
      <c r="V21" s="10"/>
      <c r="W21" s="10"/>
      <c r="X21" s="10"/>
      <c r="Y21" s="10"/>
      <c r="Z21" s="121">
        <f t="shared" si="19"/>
        <v>0</v>
      </c>
      <c r="AA21" s="81">
        <f t="shared" si="0"/>
        <v>0</v>
      </c>
      <c r="AB21" s="82">
        <f t="shared" si="1"/>
        <v>5</v>
      </c>
      <c r="AC21" s="82">
        <f t="shared" ref="AC21" si="21">AC20*AB21</f>
        <v>4.845167486695372</v>
      </c>
      <c r="AD21" s="82">
        <f t="shared" si="2"/>
        <v>0</v>
      </c>
    </row>
    <row r="22" spans="1:30" x14ac:dyDescent="0.25">
      <c r="A22" s="83">
        <v>20</v>
      </c>
      <c r="B22" s="5"/>
      <c r="C22" s="5"/>
      <c r="D22" s="6"/>
      <c r="E22" s="84" t="s">
        <v>35</v>
      </c>
      <c r="F22" s="84" t="s">
        <v>38</v>
      </c>
      <c r="G22" s="5"/>
      <c r="H22" s="5"/>
      <c r="I22" s="5"/>
      <c r="J22" s="5"/>
      <c r="K22" s="103"/>
      <c r="L22" s="103"/>
      <c r="M22" s="84">
        <f t="shared" si="3"/>
        <v>0</v>
      </c>
      <c r="N22" s="10"/>
      <c r="O22" s="10"/>
      <c r="P22" s="10"/>
      <c r="Q22" s="10"/>
      <c r="R22" s="10"/>
      <c r="S22" s="10"/>
      <c r="T22" s="10"/>
      <c r="U22" s="10"/>
      <c r="V22" s="10"/>
      <c r="W22" s="10"/>
      <c r="X22" s="10"/>
      <c r="Y22" s="10"/>
      <c r="Z22" s="121">
        <f t="shared" si="19"/>
        <v>0</v>
      </c>
      <c r="AA22" s="81">
        <f t="shared" si="0"/>
        <v>0</v>
      </c>
      <c r="AB22" s="82">
        <f t="shared" si="1"/>
        <v>5</v>
      </c>
      <c r="AC22" s="82">
        <f t="shared" ref="AC22" si="22">AC21/(AB22+1)</f>
        <v>0.80752791444922867</v>
      </c>
      <c r="AD22" s="82">
        <f t="shared" si="2"/>
        <v>0</v>
      </c>
    </row>
    <row r="23" spans="1:30" x14ac:dyDescent="0.25">
      <c r="A23" s="83">
        <v>21</v>
      </c>
      <c r="B23" s="5"/>
      <c r="C23" s="5"/>
      <c r="D23" s="6"/>
      <c r="E23" s="84" t="s">
        <v>35</v>
      </c>
      <c r="F23" s="84" t="s">
        <v>38</v>
      </c>
      <c r="G23" s="5"/>
      <c r="H23" s="5"/>
      <c r="I23" s="5"/>
      <c r="J23" s="5"/>
      <c r="K23" s="103"/>
      <c r="L23" s="103"/>
      <c r="M23" s="84">
        <f t="shared" si="3"/>
        <v>0</v>
      </c>
      <c r="N23" s="10"/>
      <c r="O23" s="10"/>
      <c r="P23" s="10"/>
      <c r="Q23" s="10"/>
      <c r="R23" s="10"/>
      <c r="S23" s="10"/>
      <c r="T23" s="10"/>
      <c r="U23" s="10"/>
      <c r="V23" s="10"/>
      <c r="W23" s="10"/>
      <c r="X23" s="10"/>
      <c r="Y23" s="10"/>
      <c r="Z23" s="121">
        <f t="shared" si="19"/>
        <v>0</v>
      </c>
      <c r="AA23" s="81">
        <f t="shared" si="0"/>
        <v>0</v>
      </c>
      <c r="AB23" s="82">
        <f t="shared" si="1"/>
        <v>5</v>
      </c>
      <c r="AC23" s="82">
        <f t="shared" ref="AC23" si="23">AC22*AB23</f>
        <v>4.0376395722461433</v>
      </c>
      <c r="AD23" s="82">
        <f t="shared" si="2"/>
        <v>0</v>
      </c>
    </row>
    <row r="24" spans="1:30" x14ac:dyDescent="0.25">
      <c r="A24" s="83">
        <v>22</v>
      </c>
      <c r="B24" s="5"/>
      <c r="C24" s="5"/>
      <c r="D24" s="6"/>
      <c r="E24" s="84" t="s">
        <v>35</v>
      </c>
      <c r="F24" s="84" t="s">
        <v>38</v>
      </c>
      <c r="G24" s="5"/>
      <c r="H24" s="5"/>
      <c r="I24" s="5"/>
      <c r="J24" s="5"/>
      <c r="K24" s="103"/>
      <c r="L24" s="103"/>
      <c r="M24" s="84">
        <f t="shared" si="3"/>
        <v>0</v>
      </c>
      <c r="N24" s="10"/>
      <c r="O24" s="10"/>
      <c r="P24" s="10"/>
      <c r="Q24" s="10"/>
      <c r="R24" s="10"/>
      <c r="S24" s="10"/>
      <c r="T24" s="10"/>
      <c r="U24" s="10"/>
      <c r="V24" s="10"/>
      <c r="W24" s="10"/>
      <c r="X24" s="10"/>
      <c r="Y24" s="10"/>
      <c r="Z24" s="121">
        <f t="shared" si="19"/>
        <v>0</v>
      </c>
      <c r="AA24" s="81">
        <f t="shared" si="0"/>
        <v>0</v>
      </c>
      <c r="AB24" s="82">
        <f t="shared" si="1"/>
        <v>5</v>
      </c>
      <c r="AC24" s="82">
        <f t="shared" ref="AC24" si="24">AC23/(AB24+1)</f>
        <v>0.67293992870769059</v>
      </c>
      <c r="AD24" s="82">
        <f t="shared" si="2"/>
        <v>0</v>
      </c>
    </row>
    <row r="25" spans="1:30" x14ac:dyDescent="0.25">
      <c r="A25" s="83">
        <v>23</v>
      </c>
      <c r="B25" s="5"/>
      <c r="C25" s="5"/>
      <c r="D25" s="6"/>
      <c r="E25" s="84" t="s">
        <v>35</v>
      </c>
      <c r="F25" s="84" t="s">
        <v>38</v>
      </c>
      <c r="G25" s="5"/>
      <c r="H25" s="5"/>
      <c r="I25" s="5"/>
      <c r="J25" s="5"/>
      <c r="K25" s="103"/>
      <c r="L25" s="103"/>
      <c r="M25" s="84">
        <f t="shared" si="3"/>
        <v>0</v>
      </c>
      <c r="N25" s="10"/>
      <c r="O25" s="10"/>
      <c r="P25" s="10"/>
      <c r="Q25" s="10"/>
      <c r="R25" s="10"/>
      <c r="S25" s="10"/>
      <c r="T25" s="10"/>
      <c r="U25" s="10"/>
      <c r="V25" s="10"/>
      <c r="W25" s="10"/>
      <c r="X25" s="10"/>
      <c r="Y25" s="10"/>
      <c r="Z25" s="121">
        <f t="shared" si="19"/>
        <v>0</v>
      </c>
      <c r="AA25" s="81">
        <f t="shared" si="0"/>
        <v>0</v>
      </c>
      <c r="AB25" s="82">
        <f t="shared" si="1"/>
        <v>5</v>
      </c>
      <c r="AC25" s="82">
        <f t="shared" ref="AC25" si="25">AC24*AB25</f>
        <v>3.3646996435384531</v>
      </c>
      <c r="AD25" s="82">
        <f t="shared" si="2"/>
        <v>0</v>
      </c>
    </row>
    <row r="26" spans="1:30" x14ac:dyDescent="0.25">
      <c r="A26" s="83">
        <v>24</v>
      </c>
      <c r="B26" s="5"/>
      <c r="C26" s="5"/>
      <c r="D26" s="6"/>
      <c r="E26" s="84" t="s">
        <v>35</v>
      </c>
      <c r="F26" s="84" t="s">
        <v>38</v>
      </c>
      <c r="G26" s="5"/>
      <c r="H26" s="5"/>
      <c r="I26" s="5"/>
      <c r="J26" s="5"/>
      <c r="K26" s="103"/>
      <c r="L26" s="103"/>
      <c r="M26" s="84">
        <f t="shared" si="3"/>
        <v>0</v>
      </c>
      <c r="N26" s="10"/>
      <c r="O26" s="10"/>
      <c r="P26" s="10"/>
      <c r="Q26" s="10"/>
      <c r="R26" s="10"/>
      <c r="S26" s="10"/>
      <c r="T26" s="10"/>
      <c r="U26" s="10"/>
      <c r="V26" s="10"/>
      <c r="W26" s="10"/>
      <c r="X26" s="10"/>
      <c r="Y26" s="10"/>
      <c r="Z26" s="121">
        <f t="shared" si="19"/>
        <v>0</v>
      </c>
      <c r="AA26" s="81">
        <f t="shared" si="0"/>
        <v>0</v>
      </c>
      <c r="AB26" s="82">
        <f t="shared" si="1"/>
        <v>5</v>
      </c>
      <c r="AC26" s="82">
        <f t="shared" ref="AC26" si="26">AC25/(AB26+1)</f>
        <v>0.56078327392307548</v>
      </c>
      <c r="AD26" s="82">
        <f t="shared" si="2"/>
        <v>0</v>
      </c>
    </row>
    <row r="27" spans="1:30" x14ac:dyDescent="0.25">
      <c r="A27" s="83">
        <v>25</v>
      </c>
      <c r="B27" s="5"/>
      <c r="C27" s="5"/>
      <c r="D27" s="6"/>
      <c r="E27" s="84" t="s">
        <v>35</v>
      </c>
      <c r="F27" s="84" t="s">
        <v>38</v>
      </c>
      <c r="G27" s="5"/>
      <c r="H27" s="5"/>
      <c r="I27" s="5"/>
      <c r="J27" s="5"/>
      <c r="K27" s="103"/>
      <c r="L27" s="103"/>
      <c r="M27" s="84">
        <f t="shared" si="3"/>
        <v>0</v>
      </c>
      <c r="N27" s="10"/>
      <c r="O27" s="10"/>
      <c r="P27" s="10"/>
      <c r="Q27" s="10"/>
      <c r="R27" s="10"/>
      <c r="S27" s="10"/>
      <c r="T27" s="10"/>
      <c r="U27" s="10"/>
      <c r="V27" s="10"/>
      <c r="W27" s="10"/>
      <c r="X27" s="10"/>
      <c r="Y27" s="10"/>
      <c r="Z27" s="121">
        <f t="shared" si="19"/>
        <v>0</v>
      </c>
      <c r="AA27" s="81">
        <f t="shared" si="0"/>
        <v>0</v>
      </c>
      <c r="AB27" s="82">
        <f t="shared" si="1"/>
        <v>5</v>
      </c>
      <c r="AC27" s="82">
        <f t="shared" ref="AC27" si="27">AC26*AB27</f>
        <v>2.8039163696153775</v>
      </c>
      <c r="AD27" s="82">
        <f t="shared" si="2"/>
        <v>0</v>
      </c>
    </row>
    <row r="28" spans="1:30" x14ac:dyDescent="0.25">
      <c r="A28" s="83">
        <v>26</v>
      </c>
      <c r="B28" s="5"/>
      <c r="C28" s="5"/>
      <c r="D28" s="6"/>
      <c r="E28" s="84" t="s">
        <v>35</v>
      </c>
      <c r="F28" s="84" t="s">
        <v>38</v>
      </c>
      <c r="G28" s="5"/>
      <c r="H28" s="5"/>
      <c r="I28" s="5"/>
      <c r="J28" s="5"/>
      <c r="K28" s="103"/>
      <c r="L28" s="103"/>
      <c r="M28" s="84">
        <f t="shared" si="3"/>
        <v>0</v>
      </c>
      <c r="N28" s="10"/>
      <c r="O28" s="10"/>
      <c r="P28" s="10"/>
      <c r="Q28" s="10"/>
      <c r="R28" s="10"/>
      <c r="S28" s="10"/>
      <c r="T28" s="10"/>
      <c r="U28" s="10"/>
      <c r="V28" s="10"/>
      <c r="W28" s="10"/>
      <c r="X28" s="10"/>
      <c r="Y28" s="10"/>
      <c r="Z28" s="121">
        <f t="shared" si="19"/>
        <v>0</v>
      </c>
      <c r="AA28" s="81">
        <f t="shared" si="0"/>
        <v>0</v>
      </c>
      <c r="AB28" s="82">
        <f t="shared" si="1"/>
        <v>5</v>
      </c>
      <c r="AC28" s="82">
        <f t="shared" ref="AC28" si="28">AC27/(AB28+1)</f>
        <v>0.46731939493589625</v>
      </c>
      <c r="AD28" s="82">
        <f t="shared" si="2"/>
        <v>0</v>
      </c>
    </row>
    <row r="29" spans="1:30" x14ac:dyDescent="0.25">
      <c r="A29" s="83">
        <v>27</v>
      </c>
      <c r="B29" s="5"/>
      <c r="C29" s="5"/>
      <c r="D29" s="6"/>
      <c r="E29" s="84" t="s">
        <v>35</v>
      </c>
      <c r="F29" s="84" t="s">
        <v>38</v>
      </c>
      <c r="G29" s="5"/>
      <c r="H29" s="5"/>
      <c r="I29" s="5"/>
      <c r="J29" s="5"/>
      <c r="K29" s="103"/>
      <c r="L29" s="103"/>
      <c r="M29" s="84">
        <f t="shared" si="3"/>
        <v>0</v>
      </c>
      <c r="N29" s="10"/>
      <c r="O29" s="10"/>
      <c r="P29" s="10"/>
      <c r="Q29" s="10"/>
      <c r="R29" s="10"/>
      <c r="S29" s="10"/>
      <c r="T29" s="10"/>
      <c r="U29" s="10"/>
      <c r="V29" s="10"/>
      <c r="W29" s="10"/>
      <c r="X29" s="10"/>
      <c r="Y29" s="10"/>
      <c r="Z29" s="121">
        <f t="shared" si="19"/>
        <v>0</v>
      </c>
      <c r="AA29" s="81">
        <f t="shared" si="0"/>
        <v>0</v>
      </c>
      <c r="AB29" s="82">
        <f t="shared" si="1"/>
        <v>5</v>
      </c>
      <c r="AC29" s="82">
        <f t="shared" ref="AC29" si="29">AC28*AB29</f>
        <v>2.3365969746794812</v>
      </c>
      <c r="AD29" s="82">
        <f t="shared" si="2"/>
        <v>0</v>
      </c>
    </row>
    <row r="30" spans="1:30" x14ac:dyDescent="0.25">
      <c r="A30" s="83">
        <v>28</v>
      </c>
      <c r="B30" s="5"/>
      <c r="C30" s="5"/>
      <c r="D30" s="6"/>
      <c r="E30" s="84" t="s">
        <v>35</v>
      </c>
      <c r="F30" s="84" t="s">
        <v>38</v>
      </c>
      <c r="G30" s="5"/>
      <c r="H30" s="5"/>
      <c r="I30" s="5"/>
      <c r="J30" s="5"/>
      <c r="K30" s="103"/>
      <c r="L30" s="103"/>
      <c r="M30" s="84">
        <f t="shared" si="3"/>
        <v>0</v>
      </c>
      <c r="N30" s="10"/>
      <c r="O30" s="10"/>
      <c r="P30" s="10"/>
      <c r="Q30" s="10"/>
      <c r="R30" s="10"/>
      <c r="S30" s="10"/>
      <c r="T30" s="10"/>
      <c r="U30" s="10"/>
      <c r="V30" s="10"/>
      <c r="W30" s="10"/>
      <c r="X30" s="10"/>
      <c r="Y30" s="10"/>
      <c r="Z30" s="121">
        <f t="shared" si="19"/>
        <v>0</v>
      </c>
      <c r="AA30" s="81">
        <f t="shared" si="0"/>
        <v>0</v>
      </c>
      <c r="AB30" s="82">
        <f t="shared" si="1"/>
        <v>5</v>
      </c>
      <c r="AC30" s="82">
        <f t="shared" ref="AC30" si="30">AC29/(AB30+1)</f>
        <v>0.38943282911324689</v>
      </c>
      <c r="AD30" s="82">
        <f t="shared" si="2"/>
        <v>0</v>
      </c>
    </row>
    <row r="31" spans="1:30" x14ac:dyDescent="0.25">
      <c r="A31" s="83">
        <v>29</v>
      </c>
      <c r="B31" s="5"/>
      <c r="C31" s="5"/>
      <c r="D31" s="6"/>
      <c r="E31" s="84" t="s">
        <v>35</v>
      </c>
      <c r="F31" s="84" t="s">
        <v>38</v>
      </c>
      <c r="G31" s="5"/>
      <c r="H31" s="5"/>
      <c r="I31" s="5"/>
      <c r="J31" s="5"/>
      <c r="K31" s="103"/>
      <c r="L31" s="103"/>
      <c r="M31" s="84">
        <f t="shared" si="3"/>
        <v>0</v>
      </c>
      <c r="N31" s="10"/>
      <c r="O31" s="10"/>
      <c r="P31" s="10"/>
      <c r="Q31" s="10"/>
      <c r="R31" s="10"/>
      <c r="S31" s="10"/>
      <c r="T31" s="10"/>
      <c r="U31" s="10"/>
      <c r="V31" s="10"/>
      <c r="W31" s="10"/>
      <c r="X31" s="10"/>
      <c r="Y31" s="10"/>
      <c r="Z31" s="121">
        <f t="shared" si="19"/>
        <v>0</v>
      </c>
      <c r="AA31" s="81">
        <f t="shared" si="0"/>
        <v>0</v>
      </c>
      <c r="AB31" s="82">
        <f t="shared" si="1"/>
        <v>5</v>
      </c>
      <c r="AC31" s="82">
        <f t="shared" ref="AC31" si="31">AC30*AB31</f>
        <v>1.9471641455662345</v>
      </c>
      <c r="AD31" s="82">
        <f t="shared" si="2"/>
        <v>0</v>
      </c>
    </row>
    <row r="32" spans="1:30" x14ac:dyDescent="0.25">
      <c r="A32" s="83">
        <v>30</v>
      </c>
      <c r="B32" s="5"/>
      <c r="C32" s="5"/>
      <c r="D32" s="6"/>
      <c r="E32" s="84" t="s">
        <v>35</v>
      </c>
      <c r="F32" s="84" t="s">
        <v>38</v>
      </c>
      <c r="G32" s="5"/>
      <c r="H32" s="5"/>
      <c r="I32" s="5"/>
      <c r="J32" s="5"/>
      <c r="K32" s="103"/>
      <c r="L32" s="103"/>
      <c r="M32" s="84">
        <f t="shared" si="3"/>
        <v>0</v>
      </c>
      <c r="N32" s="10"/>
      <c r="O32" s="10"/>
      <c r="P32" s="10"/>
      <c r="Q32" s="10"/>
      <c r="R32" s="10"/>
      <c r="S32" s="10"/>
      <c r="T32" s="10"/>
      <c r="U32" s="10"/>
      <c r="V32" s="10"/>
      <c r="W32" s="10"/>
      <c r="X32" s="10"/>
      <c r="Y32" s="10"/>
      <c r="Z32" s="121">
        <f t="shared" si="19"/>
        <v>0</v>
      </c>
      <c r="AA32" s="81">
        <f t="shared" si="0"/>
        <v>0</v>
      </c>
      <c r="AB32" s="82">
        <f t="shared" si="1"/>
        <v>5</v>
      </c>
      <c r="AC32" s="82">
        <f t="shared" ref="AC32" si="32">AC31/(AB32+1)</f>
        <v>0.3245273575943724</v>
      </c>
      <c r="AD32" s="82">
        <f t="shared" si="2"/>
        <v>0</v>
      </c>
    </row>
    <row r="33" spans="1:30" x14ac:dyDescent="0.25">
      <c r="A33" s="83">
        <v>31</v>
      </c>
      <c r="B33" s="5"/>
      <c r="C33" s="5"/>
      <c r="D33" s="6"/>
      <c r="E33" s="84" t="s">
        <v>35</v>
      </c>
      <c r="F33" s="84" t="s">
        <v>38</v>
      </c>
      <c r="G33" s="5"/>
      <c r="H33" s="5"/>
      <c r="I33" s="5"/>
      <c r="J33" s="5"/>
      <c r="K33" s="103"/>
      <c r="L33" s="103"/>
      <c r="M33" s="84">
        <f t="shared" si="3"/>
        <v>0</v>
      </c>
      <c r="N33" s="10"/>
      <c r="O33" s="10"/>
      <c r="P33" s="10"/>
      <c r="Q33" s="10"/>
      <c r="R33" s="10"/>
      <c r="S33" s="10"/>
      <c r="T33" s="10"/>
      <c r="U33" s="10"/>
      <c r="V33" s="10"/>
      <c r="W33" s="10"/>
      <c r="X33" s="10"/>
      <c r="Y33" s="10"/>
      <c r="Z33" s="121">
        <f t="shared" si="19"/>
        <v>0</v>
      </c>
      <c r="AA33" s="81">
        <f t="shared" si="0"/>
        <v>0</v>
      </c>
      <c r="AB33" s="82">
        <f t="shared" si="1"/>
        <v>5</v>
      </c>
      <c r="AC33" s="82">
        <f t="shared" ref="AC33" si="33">AC32*AB33</f>
        <v>1.6226367879718619</v>
      </c>
      <c r="AD33" s="82">
        <f t="shared" si="2"/>
        <v>0</v>
      </c>
    </row>
    <row r="34" spans="1:30" x14ac:dyDescent="0.25">
      <c r="A34" s="83">
        <v>32</v>
      </c>
      <c r="B34" s="5"/>
      <c r="C34" s="5"/>
      <c r="D34" s="6"/>
      <c r="E34" s="84" t="s">
        <v>35</v>
      </c>
      <c r="F34" s="84" t="s">
        <v>38</v>
      </c>
      <c r="G34" s="5"/>
      <c r="H34" s="5"/>
      <c r="I34" s="5"/>
      <c r="J34" s="5"/>
      <c r="K34" s="103"/>
      <c r="L34" s="103"/>
      <c r="M34" s="84">
        <f t="shared" si="3"/>
        <v>0</v>
      </c>
      <c r="N34" s="10"/>
      <c r="O34" s="10"/>
      <c r="P34" s="10"/>
      <c r="Q34" s="10"/>
      <c r="R34" s="10"/>
      <c r="S34" s="10"/>
      <c r="T34" s="10"/>
      <c r="U34" s="10"/>
      <c r="V34" s="10"/>
      <c r="W34" s="10"/>
      <c r="X34" s="10"/>
      <c r="Y34" s="10"/>
      <c r="Z34" s="121">
        <f t="shared" si="19"/>
        <v>0</v>
      </c>
      <c r="AA34" s="81">
        <f t="shared" si="0"/>
        <v>0</v>
      </c>
      <c r="AB34" s="82">
        <f t="shared" si="1"/>
        <v>5</v>
      </c>
      <c r="AC34" s="82">
        <f t="shared" ref="AC34" si="34">AC33/(AB34+1)</f>
        <v>0.27043946466197699</v>
      </c>
      <c r="AD34" s="82">
        <f t="shared" si="2"/>
        <v>0</v>
      </c>
    </row>
    <row r="35" spans="1:30" x14ac:dyDescent="0.25">
      <c r="A35" s="83">
        <v>33</v>
      </c>
      <c r="B35" s="5"/>
      <c r="C35" s="5"/>
      <c r="D35" s="6"/>
      <c r="E35" s="84" t="s">
        <v>35</v>
      </c>
      <c r="F35" s="84" t="s">
        <v>38</v>
      </c>
      <c r="G35" s="5"/>
      <c r="H35" s="5"/>
      <c r="I35" s="5"/>
      <c r="J35" s="5"/>
      <c r="K35" s="103"/>
      <c r="L35" s="103"/>
      <c r="M35" s="84">
        <f t="shared" si="3"/>
        <v>0</v>
      </c>
      <c r="N35" s="10"/>
      <c r="O35" s="10"/>
      <c r="P35" s="10"/>
      <c r="Q35" s="10"/>
      <c r="R35" s="10"/>
      <c r="S35" s="10"/>
      <c r="T35" s="10"/>
      <c r="U35" s="10"/>
      <c r="V35" s="10"/>
      <c r="W35" s="10"/>
      <c r="X35" s="10"/>
      <c r="Y35" s="10"/>
      <c r="Z35" s="121">
        <f t="shared" si="19"/>
        <v>0</v>
      </c>
      <c r="AA35" s="81">
        <f t="shared" ref="AA35:AA62" si="35">COUNTA(N35:Y35)</f>
        <v>0</v>
      </c>
      <c r="AB35" s="82">
        <f t="shared" ref="AB35:AB62" si="36">COUNTA(A35:Y35)+1</f>
        <v>5</v>
      </c>
      <c r="AC35" s="82">
        <f t="shared" ref="AC35" si="37">AC34*AB35</f>
        <v>1.352197323309885</v>
      </c>
      <c r="AD35" s="82">
        <f t="shared" ref="AD35:AD62" si="38">SUM(B35:Y35)/(LEN(B35)+1)</f>
        <v>0</v>
      </c>
    </row>
    <row r="36" spans="1:30" x14ac:dyDescent="0.25">
      <c r="A36" s="83">
        <v>34</v>
      </c>
      <c r="B36" s="5"/>
      <c r="C36" s="5"/>
      <c r="D36" s="6"/>
      <c r="E36" s="84" t="s">
        <v>35</v>
      </c>
      <c r="F36" s="84" t="s">
        <v>38</v>
      </c>
      <c r="G36" s="5"/>
      <c r="H36" s="5"/>
      <c r="I36" s="5"/>
      <c r="J36" s="5"/>
      <c r="K36" s="103"/>
      <c r="L36" s="103"/>
      <c r="M36" s="84">
        <f t="shared" si="3"/>
        <v>0</v>
      </c>
      <c r="N36" s="10"/>
      <c r="O36" s="10"/>
      <c r="P36" s="10"/>
      <c r="Q36" s="10"/>
      <c r="R36" s="10"/>
      <c r="S36" s="10"/>
      <c r="T36" s="10"/>
      <c r="U36" s="10"/>
      <c r="V36" s="10"/>
      <c r="W36" s="10"/>
      <c r="X36" s="10"/>
      <c r="Y36" s="10"/>
      <c r="Z36" s="121">
        <f t="shared" si="19"/>
        <v>0</v>
      </c>
      <c r="AA36" s="81">
        <f t="shared" si="35"/>
        <v>0</v>
      </c>
      <c r="AB36" s="82">
        <f t="shared" si="36"/>
        <v>5</v>
      </c>
      <c r="AC36" s="82">
        <f t="shared" ref="AC36" si="39">AC35/(AB36+1)</f>
        <v>0.22536622055164748</v>
      </c>
      <c r="AD36" s="82">
        <f t="shared" si="38"/>
        <v>0</v>
      </c>
    </row>
    <row r="37" spans="1:30" x14ac:dyDescent="0.25">
      <c r="A37" s="83">
        <v>35</v>
      </c>
      <c r="B37" s="5"/>
      <c r="C37" s="5"/>
      <c r="D37" s="6"/>
      <c r="E37" s="84" t="s">
        <v>35</v>
      </c>
      <c r="F37" s="84" t="s">
        <v>38</v>
      </c>
      <c r="G37" s="5"/>
      <c r="H37" s="5"/>
      <c r="I37" s="5"/>
      <c r="J37" s="5"/>
      <c r="K37" s="103"/>
      <c r="L37" s="103"/>
      <c r="M37" s="84">
        <f t="shared" si="3"/>
        <v>0</v>
      </c>
      <c r="N37" s="10"/>
      <c r="O37" s="10"/>
      <c r="P37" s="10"/>
      <c r="Q37" s="10"/>
      <c r="R37" s="10"/>
      <c r="S37" s="10"/>
      <c r="T37" s="10"/>
      <c r="U37" s="10"/>
      <c r="V37" s="10"/>
      <c r="W37" s="10"/>
      <c r="X37" s="10"/>
      <c r="Y37" s="10"/>
      <c r="Z37" s="121">
        <f t="shared" si="19"/>
        <v>0</v>
      </c>
      <c r="AA37" s="81">
        <f t="shared" si="35"/>
        <v>0</v>
      </c>
      <c r="AB37" s="82">
        <f t="shared" si="36"/>
        <v>5</v>
      </c>
      <c r="AC37" s="82">
        <f t="shared" ref="AC37" si="40">AC36*AB37</f>
        <v>1.1268311027582374</v>
      </c>
      <c r="AD37" s="82">
        <f t="shared" si="38"/>
        <v>0</v>
      </c>
    </row>
    <row r="38" spans="1:30" x14ac:dyDescent="0.25">
      <c r="A38" s="83">
        <v>36</v>
      </c>
      <c r="B38" s="5"/>
      <c r="C38" s="5"/>
      <c r="D38" s="6"/>
      <c r="E38" s="84" t="s">
        <v>35</v>
      </c>
      <c r="F38" s="84" t="s">
        <v>38</v>
      </c>
      <c r="G38" s="5"/>
      <c r="H38" s="5"/>
      <c r="I38" s="5"/>
      <c r="J38" s="5"/>
      <c r="K38" s="103"/>
      <c r="L38" s="103"/>
      <c r="M38" s="84">
        <f t="shared" si="3"/>
        <v>0</v>
      </c>
      <c r="N38" s="10"/>
      <c r="O38" s="10"/>
      <c r="P38" s="10"/>
      <c r="Q38" s="10"/>
      <c r="R38" s="10"/>
      <c r="S38" s="10"/>
      <c r="T38" s="10"/>
      <c r="U38" s="10"/>
      <c r="V38" s="10"/>
      <c r="W38" s="10"/>
      <c r="X38" s="10"/>
      <c r="Y38" s="10"/>
      <c r="Z38" s="121">
        <f t="shared" si="19"/>
        <v>0</v>
      </c>
      <c r="AA38" s="81">
        <f t="shared" si="35"/>
        <v>0</v>
      </c>
      <c r="AB38" s="82">
        <f t="shared" si="36"/>
        <v>5</v>
      </c>
      <c r="AC38" s="82">
        <f t="shared" ref="AC38" si="41">AC37/(AB38+1)</f>
        <v>0.18780518379303957</v>
      </c>
      <c r="AD38" s="82">
        <f t="shared" si="38"/>
        <v>0</v>
      </c>
    </row>
    <row r="39" spans="1:30" x14ac:dyDescent="0.25">
      <c r="A39" s="83">
        <v>37</v>
      </c>
      <c r="B39" s="5"/>
      <c r="C39" s="5"/>
      <c r="D39" s="6"/>
      <c r="E39" s="84" t="s">
        <v>35</v>
      </c>
      <c r="F39" s="84" t="s">
        <v>38</v>
      </c>
      <c r="G39" s="5"/>
      <c r="H39" s="5"/>
      <c r="I39" s="5"/>
      <c r="J39" s="5"/>
      <c r="K39" s="103"/>
      <c r="L39" s="103"/>
      <c r="M39" s="84">
        <f t="shared" si="3"/>
        <v>0</v>
      </c>
      <c r="N39" s="10"/>
      <c r="O39" s="10"/>
      <c r="P39" s="10"/>
      <c r="Q39" s="10"/>
      <c r="R39" s="10"/>
      <c r="S39" s="10"/>
      <c r="T39" s="10"/>
      <c r="U39" s="10"/>
      <c r="V39" s="10"/>
      <c r="W39" s="10"/>
      <c r="X39" s="10"/>
      <c r="Y39" s="10"/>
      <c r="Z39" s="121">
        <f t="shared" si="19"/>
        <v>0</v>
      </c>
      <c r="AA39" s="81">
        <f t="shared" si="35"/>
        <v>0</v>
      </c>
      <c r="AB39" s="82">
        <f t="shared" si="36"/>
        <v>5</v>
      </c>
      <c r="AC39" s="82">
        <f t="shared" ref="AC39" si="42">AC38*AB39</f>
        <v>0.93902591896519783</v>
      </c>
      <c r="AD39" s="82">
        <f t="shared" si="38"/>
        <v>0</v>
      </c>
    </row>
    <row r="40" spans="1:30" x14ac:dyDescent="0.25">
      <c r="A40" s="83">
        <v>38</v>
      </c>
      <c r="B40" s="5"/>
      <c r="C40" s="5"/>
      <c r="D40" s="6"/>
      <c r="E40" s="84" t="s">
        <v>35</v>
      </c>
      <c r="F40" s="84" t="s">
        <v>38</v>
      </c>
      <c r="G40" s="5"/>
      <c r="H40" s="5"/>
      <c r="I40" s="5"/>
      <c r="J40" s="5"/>
      <c r="K40" s="103"/>
      <c r="L40" s="103"/>
      <c r="M40" s="84">
        <f t="shared" si="3"/>
        <v>0</v>
      </c>
      <c r="N40" s="10"/>
      <c r="O40" s="10"/>
      <c r="P40" s="10"/>
      <c r="Q40" s="10"/>
      <c r="R40" s="10"/>
      <c r="S40" s="10"/>
      <c r="T40" s="10"/>
      <c r="U40" s="10"/>
      <c r="V40" s="10"/>
      <c r="W40" s="10"/>
      <c r="X40" s="10"/>
      <c r="Y40" s="10"/>
      <c r="Z40" s="121">
        <f t="shared" si="19"/>
        <v>0</v>
      </c>
      <c r="AA40" s="81">
        <f t="shared" si="35"/>
        <v>0</v>
      </c>
      <c r="AB40" s="82">
        <f t="shared" si="36"/>
        <v>5</v>
      </c>
      <c r="AC40" s="82">
        <f t="shared" ref="AC40" si="43">AC39/(AB40+1)</f>
        <v>0.15650431982753296</v>
      </c>
      <c r="AD40" s="82">
        <f t="shared" si="38"/>
        <v>0</v>
      </c>
    </row>
    <row r="41" spans="1:30" x14ac:dyDescent="0.25">
      <c r="A41" s="83">
        <v>39</v>
      </c>
      <c r="B41" s="5"/>
      <c r="C41" s="5"/>
      <c r="D41" s="6"/>
      <c r="E41" s="84" t="s">
        <v>35</v>
      </c>
      <c r="F41" s="84" t="s">
        <v>38</v>
      </c>
      <c r="G41" s="5"/>
      <c r="H41" s="5"/>
      <c r="I41" s="5"/>
      <c r="J41" s="5"/>
      <c r="K41" s="103"/>
      <c r="L41" s="103"/>
      <c r="M41" s="84">
        <f t="shared" si="3"/>
        <v>0</v>
      </c>
      <c r="N41" s="10"/>
      <c r="O41" s="10"/>
      <c r="P41" s="10"/>
      <c r="Q41" s="10"/>
      <c r="R41" s="10"/>
      <c r="S41" s="10"/>
      <c r="T41" s="10"/>
      <c r="U41" s="10"/>
      <c r="V41" s="10"/>
      <c r="W41" s="10"/>
      <c r="X41" s="10"/>
      <c r="Y41" s="10"/>
      <c r="Z41" s="121">
        <f t="shared" si="19"/>
        <v>0</v>
      </c>
      <c r="AA41" s="81">
        <f t="shared" si="35"/>
        <v>0</v>
      </c>
      <c r="AB41" s="82">
        <f t="shared" si="36"/>
        <v>5</v>
      </c>
      <c r="AC41" s="82">
        <f t="shared" ref="AC41" si="44">AC40*AB41</f>
        <v>0.78252159913766484</v>
      </c>
      <c r="AD41" s="82">
        <f t="shared" si="38"/>
        <v>0</v>
      </c>
    </row>
    <row r="42" spans="1:30" x14ac:dyDescent="0.25">
      <c r="A42" s="83">
        <v>40</v>
      </c>
      <c r="B42" s="5"/>
      <c r="C42" s="5"/>
      <c r="D42" s="6"/>
      <c r="E42" s="84" t="s">
        <v>35</v>
      </c>
      <c r="F42" s="84" t="s">
        <v>38</v>
      </c>
      <c r="G42" s="5"/>
      <c r="H42" s="5"/>
      <c r="I42" s="5"/>
      <c r="J42" s="5"/>
      <c r="K42" s="103"/>
      <c r="L42" s="103"/>
      <c r="M42" s="84">
        <f t="shared" si="3"/>
        <v>0</v>
      </c>
      <c r="N42" s="10"/>
      <c r="O42" s="10"/>
      <c r="P42" s="10"/>
      <c r="Q42" s="10"/>
      <c r="R42" s="10"/>
      <c r="S42" s="10"/>
      <c r="T42" s="10"/>
      <c r="U42" s="10"/>
      <c r="V42" s="10"/>
      <c r="W42" s="10"/>
      <c r="X42" s="10"/>
      <c r="Y42" s="10"/>
      <c r="Z42" s="121">
        <f t="shared" si="19"/>
        <v>0</v>
      </c>
      <c r="AA42" s="81">
        <f t="shared" si="35"/>
        <v>0</v>
      </c>
      <c r="AB42" s="82">
        <f t="shared" si="36"/>
        <v>5</v>
      </c>
      <c r="AC42" s="82">
        <f t="shared" ref="AC42" si="45">AC41/(AB42+1)</f>
        <v>0.13042026652294414</v>
      </c>
      <c r="AD42" s="82">
        <f t="shared" si="38"/>
        <v>0</v>
      </c>
    </row>
    <row r="43" spans="1:30" x14ac:dyDescent="0.25">
      <c r="A43" s="83">
        <v>41</v>
      </c>
      <c r="B43" s="5"/>
      <c r="C43" s="5"/>
      <c r="D43" s="6"/>
      <c r="E43" s="84" t="s">
        <v>35</v>
      </c>
      <c r="F43" s="84" t="s">
        <v>38</v>
      </c>
      <c r="G43" s="5"/>
      <c r="H43" s="5"/>
      <c r="I43" s="5"/>
      <c r="J43" s="5"/>
      <c r="K43" s="103"/>
      <c r="L43" s="103"/>
      <c r="M43" s="84">
        <f t="shared" si="3"/>
        <v>0</v>
      </c>
      <c r="N43" s="10"/>
      <c r="O43" s="10"/>
      <c r="P43" s="10"/>
      <c r="Q43" s="10"/>
      <c r="R43" s="10"/>
      <c r="S43" s="10"/>
      <c r="T43" s="10"/>
      <c r="U43" s="10"/>
      <c r="V43" s="10"/>
      <c r="W43" s="10"/>
      <c r="X43" s="10"/>
      <c r="Y43" s="10"/>
      <c r="Z43" s="121">
        <f t="shared" si="19"/>
        <v>0</v>
      </c>
      <c r="AA43" s="81">
        <f t="shared" si="35"/>
        <v>0</v>
      </c>
      <c r="AB43" s="82">
        <f t="shared" si="36"/>
        <v>5</v>
      </c>
      <c r="AC43" s="82">
        <f t="shared" ref="AC43" si="46">AC42*AB43</f>
        <v>0.6521013326147207</v>
      </c>
      <c r="AD43" s="82">
        <f t="shared" si="38"/>
        <v>0</v>
      </c>
    </row>
    <row r="44" spans="1:30" x14ac:dyDescent="0.25">
      <c r="A44" s="83">
        <v>42</v>
      </c>
      <c r="B44" s="5"/>
      <c r="C44" s="5"/>
      <c r="D44" s="6"/>
      <c r="E44" s="84" t="s">
        <v>35</v>
      </c>
      <c r="F44" s="84" t="s">
        <v>38</v>
      </c>
      <c r="G44" s="5"/>
      <c r="H44" s="5"/>
      <c r="I44" s="5"/>
      <c r="J44" s="5"/>
      <c r="K44" s="103"/>
      <c r="L44" s="103"/>
      <c r="M44" s="84">
        <f t="shared" si="3"/>
        <v>0</v>
      </c>
      <c r="N44" s="10"/>
      <c r="O44" s="10"/>
      <c r="P44" s="10"/>
      <c r="Q44" s="10"/>
      <c r="R44" s="10"/>
      <c r="S44" s="10"/>
      <c r="T44" s="10"/>
      <c r="U44" s="10"/>
      <c r="V44" s="10"/>
      <c r="W44" s="10"/>
      <c r="X44" s="10"/>
      <c r="Y44" s="10"/>
      <c r="Z44" s="121">
        <f t="shared" si="19"/>
        <v>0</v>
      </c>
      <c r="AA44" s="81">
        <f t="shared" si="35"/>
        <v>0</v>
      </c>
      <c r="AB44" s="82">
        <f t="shared" si="36"/>
        <v>5</v>
      </c>
      <c r="AC44" s="82">
        <f t="shared" ref="AC44" si="47">AC43/(AB44+1)</f>
        <v>0.10868355543578678</v>
      </c>
      <c r="AD44" s="82">
        <f t="shared" si="38"/>
        <v>0</v>
      </c>
    </row>
    <row r="45" spans="1:30" x14ac:dyDescent="0.25">
      <c r="A45" s="83">
        <v>43</v>
      </c>
      <c r="B45" s="5"/>
      <c r="C45" s="5"/>
      <c r="D45" s="6"/>
      <c r="E45" s="84" t="s">
        <v>35</v>
      </c>
      <c r="F45" s="84" t="s">
        <v>38</v>
      </c>
      <c r="G45" s="5"/>
      <c r="H45" s="5"/>
      <c r="I45" s="5"/>
      <c r="J45" s="5"/>
      <c r="K45" s="103"/>
      <c r="L45" s="103"/>
      <c r="M45" s="84">
        <f t="shared" si="3"/>
        <v>0</v>
      </c>
      <c r="N45" s="10"/>
      <c r="O45" s="10"/>
      <c r="P45" s="10"/>
      <c r="Q45" s="10"/>
      <c r="R45" s="10"/>
      <c r="S45" s="10"/>
      <c r="T45" s="10"/>
      <c r="U45" s="10"/>
      <c r="V45" s="10"/>
      <c r="W45" s="10"/>
      <c r="X45" s="10"/>
      <c r="Y45" s="10"/>
      <c r="Z45" s="121">
        <f t="shared" si="19"/>
        <v>0</v>
      </c>
      <c r="AA45" s="81">
        <f t="shared" si="35"/>
        <v>0</v>
      </c>
      <c r="AB45" s="82">
        <f t="shared" si="36"/>
        <v>5</v>
      </c>
      <c r="AC45" s="82">
        <f t="shared" ref="AC45" si="48">AC44*AB45</f>
        <v>0.54341777717893391</v>
      </c>
      <c r="AD45" s="82">
        <f t="shared" si="38"/>
        <v>0</v>
      </c>
    </row>
    <row r="46" spans="1:30" x14ac:dyDescent="0.25">
      <c r="A46" s="83">
        <v>44</v>
      </c>
      <c r="B46" s="5"/>
      <c r="C46" s="5"/>
      <c r="D46" s="6"/>
      <c r="E46" s="84" t="s">
        <v>35</v>
      </c>
      <c r="F46" s="84" t="s">
        <v>38</v>
      </c>
      <c r="G46" s="5"/>
      <c r="H46" s="5"/>
      <c r="I46" s="5"/>
      <c r="J46" s="5"/>
      <c r="K46" s="103"/>
      <c r="L46" s="103"/>
      <c r="M46" s="84">
        <f t="shared" si="3"/>
        <v>0</v>
      </c>
      <c r="N46" s="10"/>
      <c r="O46" s="10"/>
      <c r="P46" s="10"/>
      <c r="Q46" s="10"/>
      <c r="R46" s="10"/>
      <c r="S46" s="10"/>
      <c r="T46" s="10"/>
      <c r="U46" s="10"/>
      <c r="V46" s="10"/>
      <c r="W46" s="10"/>
      <c r="X46" s="10"/>
      <c r="Y46" s="10"/>
      <c r="Z46" s="121">
        <f t="shared" si="19"/>
        <v>0</v>
      </c>
      <c r="AA46" s="81">
        <f t="shared" si="35"/>
        <v>0</v>
      </c>
      <c r="AB46" s="82">
        <f t="shared" si="36"/>
        <v>5</v>
      </c>
      <c r="AC46" s="82">
        <f t="shared" ref="AC46" si="49">AC45/(AB46+1)</f>
        <v>9.0569629529822324E-2</v>
      </c>
      <c r="AD46" s="82">
        <f t="shared" si="38"/>
        <v>0</v>
      </c>
    </row>
    <row r="47" spans="1:30" x14ac:dyDescent="0.25">
      <c r="A47" s="83">
        <v>45</v>
      </c>
      <c r="B47" s="5"/>
      <c r="C47" s="5"/>
      <c r="D47" s="6"/>
      <c r="E47" s="84" t="s">
        <v>35</v>
      </c>
      <c r="F47" s="84" t="s">
        <v>38</v>
      </c>
      <c r="G47" s="5"/>
      <c r="H47" s="5"/>
      <c r="I47" s="5"/>
      <c r="J47" s="5"/>
      <c r="K47" s="103"/>
      <c r="L47" s="103"/>
      <c r="M47" s="84">
        <f t="shared" si="3"/>
        <v>0</v>
      </c>
      <c r="N47" s="10"/>
      <c r="O47" s="10"/>
      <c r="P47" s="10"/>
      <c r="Q47" s="10"/>
      <c r="R47" s="10"/>
      <c r="S47" s="10"/>
      <c r="T47" s="10"/>
      <c r="U47" s="10"/>
      <c r="V47" s="10"/>
      <c r="W47" s="10"/>
      <c r="X47" s="10"/>
      <c r="Y47" s="10"/>
      <c r="Z47" s="121">
        <f t="shared" si="19"/>
        <v>0</v>
      </c>
      <c r="AA47" s="81">
        <f t="shared" si="35"/>
        <v>0</v>
      </c>
      <c r="AB47" s="82">
        <f t="shared" si="36"/>
        <v>5</v>
      </c>
      <c r="AC47" s="82">
        <f t="shared" ref="AC47" si="50">AC46*AB47</f>
        <v>0.45284814764911163</v>
      </c>
      <c r="AD47" s="82">
        <f t="shared" si="38"/>
        <v>0</v>
      </c>
    </row>
    <row r="48" spans="1:30" x14ac:dyDescent="0.25">
      <c r="A48" s="83">
        <v>46</v>
      </c>
      <c r="B48" s="5"/>
      <c r="C48" s="5"/>
      <c r="D48" s="6"/>
      <c r="E48" s="84" t="s">
        <v>35</v>
      </c>
      <c r="F48" s="84" t="s">
        <v>38</v>
      </c>
      <c r="G48" s="5"/>
      <c r="H48" s="5"/>
      <c r="I48" s="5"/>
      <c r="J48" s="5"/>
      <c r="K48" s="103"/>
      <c r="L48" s="103"/>
      <c r="M48" s="84">
        <f t="shared" si="3"/>
        <v>0</v>
      </c>
      <c r="N48" s="10"/>
      <c r="O48" s="10"/>
      <c r="P48" s="10"/>
      <c r="Q48" s="10"/>
      <c r="R48" s="10"/>
      <c r="S48" s="10"/>
      <c r="T48" s="10"/>
      <c r="U48" s="10"/>
      <c r="V48" s="10"/>
      <c r="W48" s="10"/>
      <c r="X48" s="10"/>
      <c r="Y48" s="10"/>
      <c r="Z48" s="121">
        <f t="shared" si="19"/>
        <v>0</v>
      </c>
      <c r="AA48" s="81">
        <f t="shared" si="35"/>
        <v>0</v>
      </c>
      <c r="AB48" s="82">
        <f t="shared" si="36"/>
        <v>5</v>
      </c>
      <c r="AC48" s="82">
        <f t="shared" ref="AC48" si="51">AC47/(AB48+1)</f>
        <v>7.5474691274851943E-2</v>
      </c>
      <c r="AD48" s="82">
        <f t="shared" si="38"/>
        <v>0</v>
      </c>
    </row>
    <row r="49" spans="1:30" x14ac:dyDescent="0.25">
      <c r="A49" s="83">
        <v>47</v>
      </c>
      <c r="B49" s="5"/>
      <c r="C49" s="5"/>
      <c r="D49" s="6"/>
      <c r="E49" s="84" t="s">
        <v>35</v>
      </c>
      <c r="F49" s="84" t="s">
        <v>38</v>
      </c>
      <c r="G49" s="5"/>
      <c r="H49" s="5"/>
      <c r="I49" s="5"/>
      <c r="J49" s="5"/>
      <c r="K49" s="103"/>
      <c r="L49" s="103"/>
      <c r="M49" s="84">
        <f t="shared" si="3"/>
        <v>0</v>
      </c>
      <c r="N49" s="10"/>
      <c r="O49" s="10"/>
      <c r="P49" s="10"/>
      <c r="Q49" s="10"/>
      <c r="R49" s="10"/>
      <c r="S49" s="10"/>
      <c r="T49" s="10"/>
      <c r="U49" s="10"/>
      <c r="V49" s="10"/>
      <c r="W49" s="10"/>
      <c r="X49" s="10"/>
      <c r="Y49" s="10"/>
      <c r="Z49" s="121">
        <f t="shared" si="19"/>
        <v>0</v>
      </c>
      <c r="AA49" s="81">
        <f t="shared" si="35"/>
        <v>0</v>
      </c>
      <c r="AB49" s="82">
        <f t="shared" si="36"/>
        <v>5</v>
      </c>
      <c r="AC49" s="82">
        <f t="shared" ref="AC49" si="52">AC48*AB49</f>
        <v>0.37737345637425973</v>
      </c>
      <c r="AD49" s="82">
        <f t="shared" si="38"/>
        <v>0</v>
      </c>
    </row>
    <row r="50" spans="1:30" x14ac:dyDescent="0.25">
      <c r="A50" s="83">
        <v>48</v>
      </c>
      <c r="B50" s="5"/>
      <c r="C50" s="5"/>
      <c r="D50" s="6"/>
      <c r="E50" s="84" t="s">
        <v>35</v>
      </c>
      <c r="F50" s="84" t="s">
        <v>38</v>
      </c>
      <c r="G50" s="5"/>
      <c r="H50" s="5"/>
      <c r="I50" s="5"/>
      <c r="J50" s="5"/>
      <c r="K50" s="103"/>
      <c r="L50" s="103"/>
      <c r="M50" s="84">
        <f t="shared" si="3"/>
        <v>0</v>
      </c>
      <c r="N50" s="10"/>
      <c r="O50" s="10"/>
      <c r="P50" s="10"/>
      <c r="Q50" s="10"/>
      <c r="R50" s="10"/>
      <c r="S50" s="10"/>
      <c r="T50" s="10"/>
      <c r="U50" s="10"/>
      <c r="V50" s="10"/>
      <c r="W50" s="10"/>
      <c r="X50" s="10"/>
      <c r="Y50" s="10"/>
      <c r="Z50" s="121">
        <f t="shared" si="19"/>
        <v>0</v>
      </c>
      <c r="AA50" s="81">
        <f t="shared" si="35"/>
        <v>0</v>
      </c>
      <c r="AB50" s="82">
        <f t="shared" si="36"/>
        <v>5</v>
      </c>
      <c r="AC50" s="82">
        <f t="shared" ref="AC50" si="53">AC49/(AB50+1)</f>
        <v>6.2895576062376626E-2</v>
      </c>
      <c r="AD50" s="82">
        <f t="shared" si="38"/>
        <v>0</v>
      </c>
    </row>
    <row r="51" spans="1:30" x14ac:dyDescent="0.25">
      <c r="A51" s="83">
        <v>49</v>
      </c>
      <c r="B51" s="5"/>
      <c r="C51" s="5"/>
      <c r="D51" s="6"/>
      <c r="E51" s="84" t="s">
        <v>35</v>
      </c>
      <c r="F51" s="84" t="s">
        <v>38</v>
      </c>
      <c r="G51" s="5"/>
      <c r="H51" s="5"/>
      <c r="I51" s="5"/>
      <c r="J51" s="5"/>
      <c r="K51" s="103"/>
      <c r="L51" s="103"/>
      <c r="M51" s="84">
        <f t="shared" si="3"/>
        <v>0</v>
      </c>
      <c r="N51" s="10"/>
      <c r="O51" s="10"/>
      <c r="P51" s="10"/>
      <c r="Q51" s="10"/>
      <c r="R51" s="10"/>
      <c r="S51" s="10"/>
      <c r="T51" s="10"/>
      <c r="U51" s="10"/>
      <c r="V51" s="10"/>
      <c r="W51" s="10"/>
      <c r="X51" s="10"/>
      <c r="Y51" s="10"/>
      <c r="Z51" s="121">
        <f t="shared" si="19"/>
        <v>0</v>
      </c>
      <c r="AA51" s="81">
        <f t="shared" si="35"/>
        <v>0</v>
      </c>
      <c r="AB51" s="82">
        <f t="shared" si="36"/>
        <v>5</v>
      </c>
      <c r="AC51" s="82">
        <f t="shared" ref="AC51" si="54">AC50*AB51</f>
        <v>0.31447788031188312</v>
      </c>
      <c r="AD51" s="82">
        <f t="shared" si="38"/>
        <v>0</v>
      </c>
    </row>
    <row r="52" spans="1:30" x14ac:dyDescent="0.25">
      <c r="A52" s="83">
        <v>50</v>
      </c>
      <c r="B52" s="5"/>
      <c r="C52" s="5"/>
      <c r="D52" s="6"/>
      <c r="E52" s="84" t="s">
        <v>35</v>
      </c>
      <c r="F52" s="84" t="s">
        <v>38</v>
      </c>
      <c r="G52" s="5"/>
      <c r="H52" s="5"/>
      <c r="I52" s="5"/>
      <c r="J52" s="5"/>
      <c r="K52" s="103"/>
      <c r="L52" s="103"/>
      <c r="M52" s="84">
        <f t="shared" si="3"/>
        <v>0</v>
      </c>
      <c r="N52" s="10"/>
      <c r="O52" s="10"/>
      <c r="P52" s="10"/>
      <c r="Q52" s="10"/>
      <c r="R52" s="10"/>
      <c r="S52" s="10"/>
      <c r="T52" s="10"/>
      <c r="U52" s="10"/>
      <c r="V52" s="10"/>
      <c r="W52" s="10"/>
      <c r="X52" s="10"/>
      <c r="Y52" s="10"/>
      <c r="Z52" s="121">
        <f t="shared" si="19"/>
        <v>0</v>
      </c>
      <c r="AA52" s="81">
        <f t="shared" si="35"/>
        <v>0</v>
      </c>
      <c r="AB52" s="82">
        <f t="shared" si="36"/>
        <v>5</v>
      </c>
      <c r="AC52" s="82">
        <f t="shared" ref="AC52" si="55">AC51/(AB52+1)</f>
        <v>5.2412980051980522E-2</v>
      </c>
      <c r="AD52" s="82">
        <f t="shared" si="38"/>
        <v>0</v>
      </c>
    </row>
    <row r="53" spans="1:30" x14ac:dyDescent="0.25">
      <c r="A53" s="83">
        <v>51</v>
      </c>
      <c r="B53" s="5"/>
      <c r="C53" s="5"/>
      <c r="D53" s="6"/>
      <c r="E53" s="84" t="s">
        <v>35</v>
      </c>
      <c r="F53" s="84" t="s">
        <v>38</v>
      </c>
      <c r="G53" s="5"/>
      <c r="H53" s="5"/>
      <c r="I53" s="5"/>
      <c r="J53" s="5"/>
      <c r="K53" s="103"/>
      <c r="L53" s="103"/>
      <c r="M53" s="84">
        <f t="shared" si="3"/>
        <v>0</v>
      </c>
      <c r="N53" s="10"/>
      <c r="O53" s="10"/>
      <c r="P53" s="10"/>
      <c r="Q53" s="10"/>
      <c r="R53" s="10"/>
      <c r="S53" s="10"/>
      <c r="T53" s="10"/>
      <c r="U53" s="10"/>
      <c r="V53" s="10"/>
      <c r="W53" s="10"/>
      <c r="X53" s="10"/>
      <c r="Y53" s="10"/>
      <c r="Z53" s="121">
        <f t="shared" si="19"/>
        <v>0</v>
      </c>
      <c r="AA53" s="81">
        <f t="shared" si="35"/>
        <v>0</v>
      </c>
      <c r="AB53" s="82">
        <f t="shared" si="36"/>
        <v>5</v>
      </c>
      <c r="AC53" s="82">
        <f t="shared" ref="AC53" si="56">AC52*AB53</f>
        <v>0.26206490025990259</v>
      </c>
      <c r="AD53" s="82">
        <f t="shared" si="38"/>
        <v>0</v>
      </c>
    </row>
    <row r="54" spans="1:30" x14ac:dyDescent="0.25">
      <c r="A54" s="83">
        <v>52</v>
      </c>
      <c r="B54" s="5"/>
      <c r="C54" s="5"/>
      <c r="D54" s="6"/>
      <c r="E54" s="84" t="s">
        <v>35</v>
      </c>
      <c r="F54" s="84" t="s">
        <v>38</v>
      </c>
      <c r="G54" s="5"/>
      <c r="H54" s="5"/>
      <c r="I54" s="5"/>
      <c r="J54" s="5"/>
      <c r="K54" s="103"/>
      <c r="L54" s="103"/>
      <c r="M54" s="84">
        <f t="shared" si="3"/>
        <v>0</v>
      </c>
      <c r="N54" s="10"/>
      <c r="O54" s="10"/>
      <c r="P54" s="10"/>
      <c r="Q54" s="10"/>
      <c r="R54" s="10"/>
      <c r="S54" s="10"/>
      <c r="T54" s="10"/>
      <c r="U54" s="10"/>
      <c r="V54" s="10"/>
      <c r="W54" s="10"/>
      <c r="X54" s="10"/>
      <c r="Y54" s="10"/>
      <c r="Z54" s="121">
        <f t="shared" si="19"/>
        <v>0</v>
      </c>
      <c r="AA54" s="81">
        <f t="shared" si="35"/>
        <v>0</v>
      </c>
      <c r="AB54" s="82">
        <f t="shared" si="36"/>
        <v>5</v>
      </c>
      <c r="AC54" s="82">
        <f t="shared" ref="AC54" si="57">AC53/(AB54+1)</f>
        <v>4.3677483376650429E-2</v>
      </c>
      <c r="AD54" s="82">
        <f t="shared" si="38"/>
        <v>0</v>
      </c>
    </row>
    <row r="55" spans="1:30" x14ac:dyDescent="0.25">
      <c r="A55" s="83">
        <v>53</v>
      </c>
      <c r="B55" s="5"/>
      <c r="C55" s="5"/>
      <c r="D55" s="6"/>
      <c r="E55" s="84" t="s">
        <v>35</v>
      </c>
      <c r="F55" s="84" t="s">
        <v>38</v>
      </c>
      <c r="G55" s="5"/>
      <c r="H55" s="5"/>
      <c r="I55" s="5"/>
      <c r="J55" s="5"/>
      <c r="K55" s="103"/>
      <c r="L55" s="103"/>
      <c r="M55" s="84">
        <f t="shared" si="3"/>
        <v>0</v>
      </c>
      <c r="N55" s="10"/>
      <c r="O55" s="10"/>
      <c r="P55" s="10"/>
      <c r="Q55" s="10"/>
      <c r="R55" s="10"/>
      <c r="S55" s="10"/>
      <c r="T55" s="10"/>
      <c r="U55" s="10"/>
      <c r="V55" s="10"/>
      <c r="W55" s="10"/>
      <c r="X55" s="10"/>
      <c r="Y55" s="10"/>
      <c r="Z55" s="121">
        <f t="shared" si="19"/>
        <v>0</v>
      </c>
      <c r="AA55" s="81">
        <f t="shared" si="35"/>
        <v>0</v>
      </c>
      <c r="AB55" s="82">
        <f t="shared" si="36"/>
        <v>5</v>
      </c>
      <c r="AC55" s="82">
        <f t="shared" ref="AC55" si="58">AC54*AB55</f>
        <v>0.21838741688325214</v>
      </c>
      <c r="AD55" s="82">
        <f t="shared" si="38"/>
        <v>0</v>
      </c>
    </row>
    <row r="56" spans="1:30" x14ac:dyDescent="0.25">
      <c r="A56" s="83">
        <v>54</v>
      </c>
      <c r="B56" s="5"/>
      <c r="C56" s="5"/>
      <c r="D56" s="6"/>
      <c r="E56" s="84" t="s">
        <v>35</v>
      </c>
      <c r="F56" s="84" t="s">
        <v>38</v>
      </c>
      <c r="G56" s="5"/>
      <c r="H56" s="5"/>
      <c r="I56" s="5"/>
      <c r="J56" s="5"/>
      <c r="K56" s="103"/>
      <c r="L56" s="103"/>
      <c r="M56" s="84">
        <f t="shared" si="3"/>
        <v>0</v>
      </c>
      <c r="N56" s="10"/>
      <c r="O56" s="10"/>
      <c r="P56" s="10"/>
      <c r="Q56" s="10"/>
      <c r="R56" s="10"/>
      <c r="S56" s="10"/>
      <c r="T56" s="10"/>
      <c r="U56" s="10"/>
      <c r="V56" s="10"/>
      <c r="W56" s="10"/>
      <c r="X56" s="10"/>
      <c r="Y56" s="10"/>
      <c r="Z56" s="121">
        <f t="shared" si="19"/>
        <v>0</v>
      </c>
      <c r="AA56" s="81">
        <f t="shared" si="35"/>
        <v>0</v>
      </c>
      <c r="AB56" s="82">
        <f t="shared" si="36"/>
        <v>5</v>
      </c>
      <c r="AC56" s="82">
        <f t="shared" ref="AC56" si="59">AC55/(AB56+1)</f>
        <v>3.6397902813875359E-2</v>
      </c>
      <c r="AD56" s="82">
        <f t="shared" si="38"/>
        <v>0</v>
      </c>
    </row>
    <row r="57" spans="1:30" x14ac:dyDescent="0.25">
      <c r="A57" s="83">
        <v>55</v>
      </c>
      <c r="B57" s="5"/>
      <c r="C57" s="5"/>
      <c r="D57" s="6"/>
      <c r="E57" s="84" t="s">
        <v>35</v>
      </c>
      <c r="F57" s="84" t="s">
        <v>38</v>
      </c>
      <c r="G57" s="5"/>
      <c r="H57" s="5"/>
      <c r="I57" s="5"/>
      <c r="J57" s="5"/>
      <c r="K57" s="103"/>
      <c r="L57" s="103"/>
      <c r="M57" s="84">
        <f t="shared" si="3"/>
        <v>0</v>
      </c>
      <c r="N57" s="10"/>
      <c r="O57" s="10"/>
      <c r="P57" s="10"/>
      <c r="Q57" s="10"/>
      <c r="R57" s="10"/>
      <c r="S57" s="10"/>
      <c r="T57" s="10"/>
      <c r="U57" s="10"/>
      <c r="V57" s="10"/>
      <c r="W57" s="10"/>
      <c r="X57" s="10"/>
      <c r="Y57" s="10"/>
      <c r="Z57" s="121">
        <f t="shared" si="19"/>
        <v>0</v>
      </c>
      <c r="AA57" s="81">
        <f t="shared" si="35"/>
        <v>0</v>
      </c>
      <c r="AB57" s="82">
        <f t="shared" si="36"/>
        <v>5</v>
      </c>
      <c r="AC57" s="82">
        <f t="shared" ref="AC57" si="60">AC56*AB57</f>
        <v>0.1819895140693768</v>
      </c>
      <c r="AD57" s="82">
        <f t="shared" si="38"/>
        <v>0</v>
      </c>
    </row>
    <row r="58" spans="1:30" x14ac:dyDescent="0.25">
      <c r="A58" s="83">
        <v>56</v>
      </c>
      <c r="B58" s="5"/>
      <c r="C58" s="5"/>
      <c r="D58" s="6"/>
      <c r="E58" s="84" t="s">
        <v>35</v>
      </c>
      <c r="F58" s="84" t="s">
        <v>38</v>
      </c>
      <c r="G58" s="5"/>
      <c r="H58" s="5"/>
      <c r="I58" s="5"/>
      <c r="J58" s="5"/>
      <c r="K58" s="103"/>
      <c r="L58" s="103"/>
      <c r="M58" s="84">
        <f t="shared" si="3"/>
        <v>0</v>
      </c>
      <c r="N58" s="10"/>
      <c r="O58" s="10"/>
      <c r="P58" s="10"/>
      <c r="Q58" s="10"/>
      <c r="R58" s="10"/>
      <c r="S58" s="10"/>
      <c r="T58" s="10"/>
      <c r="U58" s="10"/>
      <c r="V58" s="10"/>
      <c r="W58" s="10"/>
      <c r="X58" s="10"/>
      <c r="Y58" s="10"/>
      <c r="Z58" s="121">
        <f t="shared" si="19"/>
        <v>0</v>
      </c>
      <c r="AA58" s="81">
        <f t="shared" si="35"/>
        <v>0</v>
      </c>
      <c r="AB58" s="82">
        <f t="shared" si="36"/>
        <v>5</v>
      </c>
      <c r="AC58" s="82">
        <f t="shared" ref="AC58" si="61">AC57/(AB58+1)</f>
        <v>3.0331585678229467E-2</v>
      </c>
      <c r="AD58" s="82">
        <f t="shared" si="38"/>
        <v>0</v>
      </c>
    </row>
    <row r="59" spans="1:30" x14ac:dyDescent="0.25">
      <c r="A59" s="83">
        <v>57</v>
      </c>
      <c r="B59" s="5"/>
      <c r="C59" s="5"/>
      <c r="D59" s="6"/>
      <c r="E59" s="84" t="s">
        <v>35</v>
      </c>
      <c r="F59" s="84" t="s">
        <v>38</v>
      </c>
      <c r="G59" s="5"/>
      <c r="H59" s="5"/>
      <c r="I59" s="5"/>
      <c r="J59" s="5"/>
      <c r="K59" s="103"/>
      <c r="L59" s="103"/>
      <c r="M59" s="84">
        <f t="shared" si="3"/>
        <v>0</v>
      </c>
      <c r="N59" s="10"/>
      <c r="O59" s="10"/>
      <c r="P59" s="10"/>
      <c r="Q59" s="10"/>
      <c r="R59" s="10"/>
      <c r="S59" s="10"/>
      <c r="T59" s="10"/>
      <c r="U59" s="10"/>
      <c r="V59" s="10"/>
      <c r="W59" s="10"/>
      <c r="X59" s="10"/>
      <c r="Y59" s="10"/>
      <c r="Z59" s="121">
        <f t="shared" si="19"/>
        <v>0</v>
      </c>
      <c r="AA59" s="81">
        <f t="shared" si="35"/>
        <v>0</v>
      </c>
      <c r="AB59" s="82">
        <f t="shared" si="36"/>
        <v>5</v>
      </c>
      <c r="AC59" s="82">
        <f t="shared" ref="AC59" si="62">AC58*AB59</f>
        <v>0.15165792839114733</v>
      </c>
      <c r="AD59" s="82">
        <f t="shared" si="38"/>
        <v>0</v>
      </c>
    </row>
    <row r="60" spans="1:30" x14ac:dyDescent="0.25">
      <c r="A60" s="83">
        <v>58</v>
      </c>
      <c r="B60" s="5"/>
      <c r="C60" s="5"/>
      <c r="D60" s="6"/>
      <c r="E60" s="84" t="s">
        <v>35</v>
      </c>
      <c r="F60" s="84" t="s">
        <v>38</v>
      </c>
      <c r="G60" s="5"/>
      <c r="H60" s="5"/>
      <c r="I60" s="5"/>
      <c r="J60" s="5"/>
      <c r="K60" s="103"/>
      <c r="L60" s="103"/>
      <c r="M60" s="84">
        <f t="shared" si="3"/>
        <v>0</v>
      </c>
      <c r="N60" s="10"/>
      <c r="O60" s="10"/>
      <c r="P60" s="10"/>
      <c r="Q60" s="10"/>
      <c r="R60" s="10"/>
      <c r="S60" s="10"/>
      <c r="T60" s="10"/>
      <c r="U60" s="10"/>
      <c r="V60" s="10"/>
      <c r="W60" s="10"/>
      <c r="X60" s="10"/>
      <c r="Y60" s="10"/>
      <c r="Z60" s="121">
        <f t="shared" si="19"/>
        <v>0</v>
      </c>
      <c r="AA60" s="81">
        <f t="shared" si="35"/>
        <v>0</v>
      </c>
      <c r="AB60" s="82">
        <f t="shared" si="36"/>
        <v>5</v>
      </c>
      <c r="AC60" s="82">
        <f t="shared" ref="AC60" si="63">AC59/(AB60+1)</f>
        <v>2.5276321398524555E-2</v>
      </c>
      <c r="AD60" s="82">
        <f t="shared" si="38"/>
        <v>0</v>
      </c>
    </row>
    <row r="61" spans="1:30" x14ac:dyDescent="0.25">
      <c r="A61" s="83">
        <v>59</v>
      </c>
      <c r="B61" s="5"/>
      <c r="C61" s="5"/>
      <c r="D61" s="6"/>
      <c r="E61" s="84" t="s">
        <v>35</v>
      </c>
      <c r="F61" s="84" t="s">
        <v>38</v>
      </c>
      <c r="G61" s="5"/>
      <c r="H61" s="5"/>
      <c r="I61" s="5"/>
      <c r="J61" s="5"/>
      <c r="K61" s="103"/>
      <c r="L61" s="103"/>
      <c r="M61" s="84">
        <f t="shared" si="3"/>
        <v>0</v>
      </c>
      <c r="N61" s="10"/>
      <c r="O61" s="10"/>
      <c r="P61" s="10"/>
      <c r="Q61" s="10"/>
      <c r="R61" s="10"/>
      <c r="S61" s="10"/>
      <c r="T61" s="10"/>
      <c r="U61" s="10"/>
      <c r="V61" s="10"/>
      <c r="W61" s="10"/>
      <c r="X61" s="10"/>
      <c r="Y61" s="10"/>
      <c r="Z61" s="121">
        <f t="shared" si="19"/>
        <v>0</v>
      </c>
      <c r="AA61" s="81">
        <f t="shared" si="35"/>
        <v>0</v>
      </c>
      <c r="AB61" s="82">
        <f t="shared" si="36"/>
        <v>5</v>
      </c>
      <c r="AC61" s="82">
        <f t="shared" ref="AC61" si="64">AC60*AB61</f>
        <v>0.12638160699262277</v>
      </c>
      <c r="AD61" s="82">
        <f t="shared" si="38"/>
        <v>0</v>
      </c>
    </row>
    <row r="62" spans="1:30" x14ac:dyDescent="0.25">
      <c r="A62" s="85">
        <v>60</v>
      </c>
      <c r="B62" s="7"/>
      <c r="C62" s="7"/>
      <c r="D62" s="8"/>
      <c r="E62" s="86" t="s">
        <v>35</v>
      </c>
      <c r="F62" s="86" t="s">
        <v>38</v>
      </c>
      <c r="G62" s="7"/>
      <c r="H62" s="7"/>
      <c r="I62" s="7"/>
      <c r="J62" s="7"/>
      <c r="K62" s="104"/>
      <c r="L62" s="104"/>
      <c r="M62" s="86">
        <f t="shared" si="3"/>
        <v>0</v>
      </c>
      <c r="N62" s="11"/>
      <c r="O62" s="11"/>
      <c r="P62" s="11"/>
      <c r="Q62" s="11"/>
      <c r="R62" s="11"/>
      <c r="S62" s="11"/>
      <c r="T62" s="11"/>
      <c r="U62" s="11"/>
      <c r="V62" s="11"/>
      <c r="W62" s="11"/>
      <c r="X62" s="11"/>
      <c r="Y62" s="11"/>
      <c r="Z62" s="122">
        <f>AA62*50</f>
        <v>0</v>
      </c>
      <c r="AA62" s="81">
        <f t="shared" si="35"/>
        <v>0</v>
      </c>
      <c r="AB62" s="82">
        <f t="shared" si="36"/>
        <v>5</v>
      </c>
      <c r="AC62" s="82">
        <f t="shared" ref="AC62" si="65">AC61/(AB62+1)</f>
        <v>2.1063601165437127E-2</v>
      </c>
      <c r="AD62" s="82">
        <f t="shared" si="38"/>
        <v>0</v>
      </c>
    </row>
    <row r="63" spans="1:30" hidden="1" x14ac:dyDescent="0.25">
      <c r="M63" s="81" t="s">
        <v>39</v>
      </c>
      <c r="N63" s="81">
        <f>COUNTA(N18:N62)</f>
        <v>0</v>
      </c>
      <c r="O63" s="81">
        <f t="shared" ref="O63:Y63" si="66">COUNTA(O18:O62)</f>
        <v>0</v>
      </c>
      <c r="P63" s="81">
        <f t="shared" si="66"/>
        <v>0</v>
      </c>
      <c r="Q63" s="81">
        <f t="shared" si="66"/>
        <v>0</v>
      </c>
      <c r="R63" s="81">
        <f t="shared" si="66"/>
        <v>0</v>
      </c>
      <c r="S63" s="81">
        <f t="shared" si="66"/>
        <v>0</v>
      </c>
      <c r="T63" s="81">
        <f t="shared" si="66"/>
        <v>0</v>
      </c>
      <c r="U63" s="81">
        <f t="shared" si="66"/>
        <v>0</v>
      </c>
      <c r="V63" s="81">
        <f t="shared" si="66"/>
        <v>0</v>
      </c>
      <c r="W63" s="81">
        <f t="shared" si="66"/>
        <v>0</v>
      </c>
      <c r="X63" s="81">
        <f t="shared" si="66"/>
        <v>0</v>
      </c>
      <c r="Y63" s="81">
        <f t="shared" si="66"/>
        <v>0</v>
      </c>
      <c r="Z63" s="81"/>
    </row>
    <row r="64" spans="1:30" hidden="1" x14ac:dyDescent="0.25">
      <c r="M64" s="81" t="s">
        <v>40</v>
      </c>
      <c r="N64" s="81">
        <f>COUNTA(N3:N7)</f>
        <v>0</v>
      </c>
      <c r="O64" s="81">
        <f>COUNTA(O3:O7)</f>
        <v>0</v>
      </c>
      <c r="P64" s="81"/>
      <c r="Q64" s="81"/>
      <c r="R64" s="81"/>
      <c r="S64" s="81"/>
      <c r="T64" s="81"/>
      <c r="U64" s="81"/>
      <c r="V64" s="81"/>
      <c r="W64" s="81"/>
      <c r="X64" s="81"/>
      <c r="Y64" s="81"/>
      <c r="Z64" s="81"/>
    </row>
    <row r="65" spans="1:30" hidden="1" x14ac:dyDescent="0.25">
      <c r="M65" s="81" t="s">
        <v>41</v>
      </c>
      <c r="N65" s="81">
        <f>COUNTA(N8:N17)</f>
        <v>0</v>
      </c>
      <c r="O65" s="81">
        <f>COUNTA(O8:O17)</f>
        <v>0</v>
      </c>
      <c r="P65" s="81"/>
      <c r="Q65" s="81"/>
      <c r="R65" s="81"/>
      <c r="S65" s="81"/>
      <c r="T65" s="81"/>
      <c r="U65" s="81"/>
      <c r="V65" s="81"/>
      <c r="W65" s="81"/>
      <c r="X65" s="81"/>
      <c r="Y65" s="81"/>
      <c r="Z65" s="81"/>
    </row>
    <row r="66" spans="1:30" hidden="1" x14ac:dyDescent="0.25">
      <c r="M66" s="89" t="s">
        <v>42</v>
      </c>
      <c r="N66" s="89">
        <f>IF(N63&gt;3,1,0)</f>
        <v>0</v>
      </c>
      <c r="O66" s="89">
        <f>IF(O63&gt;3,1,0)</f>
        <v>0</v>
      </c>
      <c r="P66" s="89">
        <f t="shared" ref="P66:Y66" si="67">IF(P63&gt;3,1,0)</f>
        <v>0</v>
      </c>
      <c r="Q66" s="89">
        <f t="shared" si="67"/>
        <v>0</v>
      </c>
      <c r="R66" s="89">
        <f t="shared" si="67"/>
        <v>0</v>
      </c>
      <c r="S66" s="89">
        <f t="shared" si="67"/>
        <v>0</v>
      </c>
      <c r="T66" s="89">
        <f t="shared" si="67"/>
        <v>0</v>
      </c>
      <c r="U66" s="89">
        <f t="shared" si="67"/>
        <v>0</v>
      </c>
      <c r="V66" s="89">
        <f t="shared" si="67"/>
        <v>0</v>
      </c>
      <c r="W66" s="89">
        <f t="shared" si="67"/>
        <v>0</v>
      </c>
      <c r="X66" s="89">
        <f t="shared" si="67"/>
        <v>0</v>
      </c>
      <c r="Y66" s="89">
        <f t="shared" si="67"/>
        <v>0</v>
      </c>
      <c r="Z66" s="89"/>
      <c r="AB66" s="82" t="s">
        <v>71</v>
      </c>
      <c r="AC66" s="90">
        <f>SUM(N66:Y68)</f>
        <v>0</v>
      </c>
    </row>
    <row r="67" spans="1:30" hidden="1" x14ac:dyDescent="0.25">
      <c r="M67" s="89" t="s">
        <v>43</v>
      </c>
      <c r="N67" s="89">
        <f t="shared" ref="N67:O68" si="68">IF(N64&gt;3,1,0)</f>
        <v>0</v>
      </c>
      <c r="O67" s="89">
        <f t="shared" si="68"/>
        <v>0</v>
      </c>
      <c r="P67" s="89"/>
      <c r="Q67" s="89"/>
      <c r="R67" s="89"/>
      <c r="S67" s="89"/>
      <c r="T67" s="89"/>
      <c r="U67" s="89"/>
      <c r="V67" s="89"/>
      <c r="W67" s="89"/>
      <c r="X67" s="89"/>
      <c r="Y67" s="89"/>
      <c r="Z67" s="89"/>
      <c r="AB67" s="82" t="s">
        <v>72</v>
      </c>
      <c r="AC67" s="82">
        <f>SUM(AC3:AC62,B69:Y70,AB3:AB62,AD3:AD62)</f>
        <v>1415982.2627739592</v>
      </c>
    </row>
    <row r="68" spans="1:30" hidden="1" x14ac:dyDescent="0.25">
      <c r="M68" s="89" t="s">
        <v>44</v>
      </c>
      <c r="N68" s="89">
        <f t="shared" si="68"/>
        <v>0</v>
      </c>
      <c r="O68" s="89">
        <f t="shared" si="68"/>
        <v>0</v>
      </c>
      <c r="P68" s="89"/>
      <c r="Q68" s="89"/>
      <c r="R68" s="89"/>
      <c r="S68" s="89"/>
      <c r="T68" s="89"/>
      <c r="U68" s="89"/>
      <c r="V68" s="89"/>
      <c r="W68" s="89"/>
      <c r="X68" s="89"/>
      <c r="Y68" s="89"/>
      <c r="Z68" s="89"/>
    </row>
    <row r="69" spans="1:30" hidden="1" x14ac:dyDescent="0.25">
      <c r="A69" s="82" t="s">
        <v>69</v>
      </c>
      <c r="B69" s="82">
        <f>(COUNTBLANK(B3:B62)+1)</f>
        <v>61</v>
      </c>
      <c r="C69" s="82">
        <f t="shared" ref="C69:Y69" si="69">(COUNTBLANK(C3:C62)+1)</f>
        <v>61</v>
      </c>
      <c r="D69" s="82">
        <f t="shared" si="69"/>
        <v>61</v>
      </c>
      <c r="E69" s="82">
        <f t="shared" si="69"/>
        <v>1</v>
      </c>
      <c r="F69" s="82">
        <f t="shared" si="69"/>
        <v>1</v>
      </c>
      <c r="G69" s="82">
        <f t="shared" si="69"/>
        <v>61</v>
      </c>
      <c r="H69" s="82">
        <f t="shared" si="69"/>
        <v>61</v>
      </c>
      <c r="I69" s="82">
        <f t="shared" si="69"/>
        <v>61</v>
      </c>
      <c r="J69" s="82">
        <f t="shared" si="69"/>
        <v>61</v>
      </c>
      <c r="K69" s="82">
        <f t="shared" si="69"/>
        <v>61</v>
      </c>
      <c r="L69" s="82">
        <f t="shared" si="69"/>
        <v>61</v>
      </c>
      <c r="M69" s="82">
        <f t="shared" si="69"/>
        <v>1</v>
      </c>
      <c r="N69" s="82">
        <f t="shared" si="69"/>
        <v>61</v>
      </c>
      <c r="O69" s="82">
        <f t="shared" si="69"/>
        <v>61</v>
      </c>
      <c r="P69" s="82">
        <f t="shared" si="69"/>
        <v>61</v>
      </c>
      <c r="Q69" s="82">
        <f t="shared" si="69"/>
        <v>61</v>
      </c>
      <c r="R69" s="82">
        <f t="shared" si="69"/>
        <v>61</v>
      </c>
      <c r="S69" s="82">
        <f t="shared" si="69"/>
        <v>61</v>
      </c>
      <c r="T69" s="82">
        <f t="shared" si="69"/>
        <v>61</v>
      </c>
      <c r="U69" s="82">
        <f t="shared" si="69"/>
        <v>61</v>
      </c>
      <c r="V69" s="82">
        <f t="shared" si="69"/>
        <v>61</v>
      </c>
      <c r="W69" s="82">
        <f t="shared" si="69"/>
        <v>61</v>
      </c>
      <c r="X69" s="82">
        <f t="shared" si="69"/>
        <v>61</v>
      </c>
      <c r="Y69" s="82">
        <f t="shared" si="69"/>
        <v>61</v>
      </c>
    </row>
    <row r="70" spans="1:30" hidden="1" x14ac:dyDescent="0.25">
      <c r="B70" s="82">
        <f>B69*C69</f>
        <v>3721</v>
      </c>
      <c r="C70" s="82">
        <f>B70/C69</f>
        <v>61</v>
      </c>
      <c r="D70" s="82">
        <f>C70*D69</f>
        <v>3721</v>
      </c>
      <c r="E70" s="82">
        <f t="shared" ref="E70" si="70">D70/E69</f>
        <v>3721</v>
      </c>
      <c r="F70" s="82">
        <f t="shared" ref="F70" si="71">E70*F69</f>
        <v>3721</v>
      </c>
      <c r="G70" s="82">
        <f t="shared" ref="G70" si="72">F70/G69</f>
        <v>61</v>
      </c>
      <c r="H70" s="82">
        <f t="shared" ref="H70" si="73">G70*H69</f>
        <v>3721</v>
      </c>
      <c r="I70" s="82">
        <f t="shared" ref="I70" si="74">H70/I69</f>
        <v>61</v>
      </c>
      <c r="J70" s="82">
        <f t="shared" ref="J70" si="75">I70*J69</f>
        <v>3721</v>
      </c>
      <c r="K70" s="82">
        <f t="shared" ref="K70" si="76">J70/K69</f>
        <v>61</v>
      </c>
      <c r="L70" s="82">
        <f t="shared" ref="L70" si="77">K70*L69</f>
        <v>3721</v>
      </c>
      <c r="M70" s="82">
        <f t="shared" ref="M70" si="78">L70/M69</f>
        <v>3721</v>
      </c>
      <c r="N70" s="82">
        <f t="shared" ref="N70" si="79">M70*N69</f>
        <v>226981</v>
      </c>
      <c r="O70" s="82">
        <f t="shared" ref="O70" si="80">N70/O69</f>
        <v>3721</v>
      </c>
      <c r="P70" s="82">
        <f t="shared" ref="P70" si="81">O70*P69</f>
        <v>226981</v>
      </c>
      <c r="Q70" s="82">
        <f t="shared" ref="Q70" si="82">P70/Q69</f>
        <v>3721</v>
      </c>
      <c r="R70" s="82">
        <f t="shared" ref="R70" si="83">Q70*R69</f>
        <v>226981</v>
      </c>
      <c r="S70" s="82">
        <f t="shared" ref="S70" si="84">R70/S69</f>
        <v>3721</v>
      </c>
      <c r="T70" s="82">
        <f t="shared" ref="T70" si="85">S70*T69</f>
        <v>226981</v>
      </c>
      <c r="U70" s="82">
        <f t="shared" ref="U70" si="86">T70/U69</f>
        <v>3721</v>
      </c>
      <c r="V70" s="82">
        <f t="shared" ref="V70" si="87">U70*V69</f>
        <v>226981</v>
      </c>
      <c r="W70" s="82">
        <f t="shared" ref="W70" si="88">V70/W69</f>
        <v>3721</v>
      </c>
      <c r="X70" s="82">
        <f t="shared" ref="X70" si="89">W70*X69</f>
        <v>226981</v>
      </c>
      <c r="Y70" s="82">
        <f t="shared" ref="Y70" si="90">X70/Y69</f>
        <v>3721</v>
      </c>
    </row>
    <row r="71" spans="1:30" x14ac:dyDescent="0.25">
      <c r="A71" s="158">
        <f>'Club Information'!B4</f>
        <v>0</v>
      </c>
      <c r="B71" s="158"/>
      <c r="C71" s="158"/>
      <c r="D71" s="158"/>
      <c r="E71" s="158"/>
      <c r="AA71" s="181">
        <f>SUM(AA3:AA70)</f>
        <v>0</v>
      </c>
      <c r="AC71" s="182">
        <f>IF(AA71&gt;0,1,0)</f>
        <v>0</v>
      </c>
    </row>
    <row r="72" spans="1:30" s="75" customFormat="1" ht="31.5" customHeight="1" x14ac:dyDescent="0.25">
      <c r="A72" s="153" t="s">
        <v>52</v>
      </c>
      <c r="B72" s="161" t="s">
        <v>12</v>
      </c>
      <c r="C72" s="161"/>
      <c r="D72" s="161"/>
      <c r="E72" s="161"/>
      <c r="F72" s="161"/>
      <c r="G72" s="161"/>
      <c r="H72" s="161"/>
      <c r="I72" s="161"/>
      <c r="J72" s="161"/>
      <c r="K72" s="162" t="s">
        <v>20</v>
      </c>
      <c r="L72" s="162"/>
      <c r="M72" s="91"/>
      <c r="N72" s="165" t="s">
        <v>94</v>
      </c>
      <c r="O72" s="166"/>
      <c r="P72" s="166"/>
      <c r="Q72" s="166"/>
      <c r="R72" s="166"/>
      <c r="S72" s="166"/>
      <c r="T72" s="166"/>
      <c r="U72" s="166"/>
      <c r="V72" s="166"/>
      <c r="W72" s="166"/>
      <c r="X72" s="166"/>
      <c r="Y72" s="166"/>
      <c r="Z72" s="167"/>
    </row>
    <row r="73" spans="1:30" s="78" customFormat="1" ht="30" x14ac:dyDescent="0.25">
      <c r="A73" s="154"/>
      <c r="B73" s="91" t="s">
        <v>13</v>
      </c>
      <c r="C73" s="91" t="s">
        <v>14</v>
      </c>
      <c r="D73" s="92" t="s">
        <v>76</v>
      </c>
      <c r="E73" s="91" t="s">
        <v>16</v>
      </c>
      <c r="F73" s="92" t="s">
        <v>34</v>
      </c>
      <c r="G73" s="92" t="s">
        <v>53</v>
      </c>
      <c r="H73" s="91" t="s">
        <v>17</v>
      </c>
      <c r="I73" s="91" t="s">
        <v>18</v>
      </c>
      <c r="J73" s="91" t="s">
        <v>19</v>
      </c>
      <c r="K73" s="93" t="s">
        <v>13</v>
      </c>
      <c r="L73" s="93" t="s">
        <v>21</v>
      </c>
      <c r="M73" s="91" t="s">
        <v>47</v>
      </c>
      <c r="N73" s="91" t="s">
        <v>22</v>
      </c>
      <c r="O73" s="91" t="s">
        <v>23</v>
      </c>
      <c r="P73" s="91" t="s">
        <v>30</v>
      </c>
      <c r="Q73" s="91" t="s">
        <v>31</v>
      </c>
      <c r="R73" s="91" t="s">
        <v>24</v>
      </c>
      <c r="S73" s="91" t="s">
        <v>25</v>
      </c>
      <c r="T73" s="91" t="s">
        <v>26</v>
      </c>
      <c r="U73" s="91" t="s">
        <v>27</v>
      </c>
      <c r="V73" s="91" t="s">
        <v>28</v>
      </c>
      <c r="W73" s="91" t="s">
        <v>29</v>
      </c>
      <c r="X73" s="91" t="s">
        <v>32</v>
      </c>
      <c r="Y73" s="91" t="s">
        <v>33</v>
      </c>
      <c r="Z73" s="119" t="s">
        <v>77</v>
      </c>
      <c r="AA73" s="78" t="s">
        <v>45</v>
      </c>
      <c r="AB73" s="157" t="s">
        <v>70</v>
      </c>
      <c r="AC73" s="157"/>
      <c r="AD73" s="157"/>
    </row>
    <row r="74" spans="1:30" x14ac:dyDescent="0.25">
      <c r="A74" s="94">
        <v>1</v>
      </c>
      <c r="B74" s="15"/>
      <c r="C74" s="15"/>
      <c r="D74" s="16"/>
      <c r="E74" s="95" t="s">
        <v>54</v>
      </c>
      <c r="F74" s="95" t="s">
        <v>36</v>
      </c>
      <c r="G74" s="15"/>
      <c r="H74" s="15"/>
      <c r="I74" s="15"/>
      <c r="J74" s="15"/>
      <c r="K74" s="106"/>
      <c r="L74" s="106"/>
      <c r="M74" s="95">
        <f>B74</f>
        <v>0</v>
      </c>
      <c r="N74" s="23"/>
      <c r="O74" s="23"/>
      <c r="P74" s="136"/>
      <c r="Q74" s="137"/>
      <c r="R74" s="137"/>
      <c r="S74" s="137"/>
      <c r="T74" s="137"/>
      <c r="U74" s="137"/>
      <c r="V74" s="137"/>
      <c r="W74" s="137"/>
      <c r="X74" s="137"/>
      <c r="Y74" s="138"/>
      <c r="Z74" s="124">
        <f t="shared" ref="Z74:Z80" si="91">AA74*50</f>
        <v>0</v>
      </c>
      <c r="AA74" s="81">
        <f t="shared" ref="AA74:AA105" si="92">COUNTA(N74:Y74)</f>
        <v>0</v>
      </c>
      <c r="AB74" s="82">
        <f t="shared" ref="AB74:AB105" si="93">COUNTA(A74:Y74)+1</f>
        <v>5</v>
      </c>
      <c r="AC74" s="82">
        <f>AB74*AB75</f>
        <v>25</v>
      </c>
      <c r="AD74" s="82">
        <f t="shared" ref="AD74:AD105" si="94">SUM(B74:Y74)/(LEN(B74)+1)</f>
        <v>0</v>
      </c>
    </row>
    <row r="75" spans="1:30" x14ac:dyDescent="0.25">
      <c r="A75" s="96">
        <v>2</v>
      </c>
      <c r="B75" s="17"/>
      <c r="C75" s="17"/>
      <c r="D75" s="18"/>
      <c r="E75" s="97" t="s">
        <v>54</v>
      </c>
      <c r="F75" s="97" t="s">
        <v>36</v>
      </c>
      <c r="G75" s="17"/>
      <c r="H75" s="17"/>
      <c r="I75" s="17"/>
      <c r="J75" s="17"/>
      <c r="K75" s="107"/>
      <c r="L75" s="107"/>
      <c r="M75" s="97">
        <f t="shared" ref="M75:M133" si="95">B75</f>
        <v>0</v>
      </c>
      <c r="N75" s="24"/>
      <c r="O75" s="24"/>
      <c r="P75" s="139"/>
      <c r="Q75" s="140"/>
      <c r="R75" s="140"/>
      <c r="S75" s="140"/>
      <c r="T75" s="140"/>
      <c r="U75" s="140"/>
      <c r="V75" s="140"/>
      <c r="W75" s="140"/>
      <c r="X75" s="140"/>
      <c r="Y75" s="141"/>
      <c r="Z75" s="125">
        <f t="shared" si="91"/>
        <v>0</v>
      </c>
      <c r="AA75" s="81">
        <f t="shared" si="92"/>
        <v>0</v>
      </c>
      <c r="AB75" s="82">
        <f t="shared" si="93"/>
        <v>5</v>
      </c>
      <c r="AC75" s="82">
        <f>AC74/(AB75+1)</f>
        <v>4.166666666666667</v>
      </c>
      <c r="AD75" s="82">
        <f t="shared" si="94"/>
        <v>0</v>
      </c>
    </row>
    <row r="76" spans="1:30" x14ac:dyDescent="0.25">
      <c r="A76" s="96">
        <v>3</v>
      </c>
      <c r="B76" s="17"/>
      <c r="C76" s="17"/>
      <c r="D76" s="18"/>
      <c r="E76" s="97" t="s">
        <v>54</v>
      </c>
      <c r="F76" s="97" t="s">
        <v>36</v>
      </c>
      <c r="G76" s="17"/>
      <c r="H76" s="17"/>
      <c r="I76" s="17"/>
      <c r="J76" s="17"/>
      <c r="K76" s="107"/>
      <c r="L76" s="107"/>
      <c r="M76" s="97">
        <f t="shared" si="95"/>
        <v>0</v>
      </c>
      <c r="N76" s="24"/>
      <c r="O76" s="24"/>
      <c r="P76" s="139"/>
      <c r="Q76" s="140"/>
      <c r="R76" s="140"/>
      <c r="S76" s="140"/>
      <c r="T76" s="140"/>
      <c r="U76" s="140"/>
      <c r="V76" s="140"/>
      <c r="W76" s="140"/>
      <c r="X76" s="140"/>
      <c r="Y76" s="141"/>
      <c r="Z76" s="125">
        <f t="shared" si="91"/>
        <v>0</v>
      </c>
      <c r="AA76" s="81">
        <f t="shared" si="92"/>
        <v>0</v>
      </c>
      <c r="AB76" s="82">
        <f t="shared" si="93"/>
        <v>5</v>
      </c>
      <c r="AC76" s="82">
        <f>AC75*AB76</f>
        <v>20.833333333333336</v>
      </c>
      <c r="AD76" s="82">
        <f t="shared" si="94"/>
        <v>0</v>
      </c>
    </row>
    <row r="77" spans="1:30" x14ac:dyDescent="0.25">
      <c r="A77" s="96">
        <v>4</v>
      </c>
      <c r="B77" s="17"/>
      <c r="C77" s="17"/>
      <c r="D77" s="18"/>
      <c r="E77" s="97" t="s">
        <v>54</v>
      </c>
      <c r="F77" s="97" t="s">
        <v>36</v>
      </c>
      <c r="G77" s="17"/>
      <c r="H77" s="17"/>
      <c r="I77" s="17"/>
      <c r="J77" s="17"/>
      <c r="K77" s="107"/>
      <c r="L77" s="107"/>
      <c r="M77" s="97">
        <f t="shared" si="95"/>
        <v>0</v>
      </c>
      <c r="N77" s="24"/>
      <c r="O77" s="24"/>
      <c r="P77" s="139"/>
      <c r="Q77" s="140"/>
      <c r="R77" s="140"/>
      <c r="S77" s="140"/>
      <c r="T77" s="140"/>
      <c r="U77" s="140"/>
      <c r="V77" s="140"/>
      <c r="W77" s="140"/>
      <c r="X77" s="140"/>
      <c r="Y77" s="141"/>
      <c r="Z77" s="125">
        <f t="shared" si="91"/>
        <v>0</v>
      </c>
      <c r="AA77" s="81">
        <f t="shared" si="92"/>
        <v>0</v>
      </c>
      <c r="AB77" s="82">
        <f t="shared" si="93"/>
        <v>5</v>
      </c>
      <c r="AC77" s="82">
        <f>AC76/(AB77+1)</f>
        <v>3.4722222222222228</v>
      </c>
      <c r="AD77" s="82">
        <f t="shared" si="94"/>
        <v>0</v>
      </c>
    </row>
    <row r="78" spans="1:30" x14ac:dyDescent="0.25">
      <c r="A78" s="98">
        <v>5</v>
      </c>
      <c r="B78" s="19"/>
      <c r="C78" s="19"/>
      <c r="D78" s="20"/>
      <c r="E78" s="99" t="s">
        <v>54</v>
      </c>
      <c r="F78" s="99" t="s">
        <v>36</v>
      </c>
      <c r="G78" s="19"/>
      <c r="H78" s="19"/>
      <c r="I78" s="19"/>
      <c r="J78" s="19"/>
      <c r="K78" s="108"/>
      <c r="L78" s="108"/>
      <c r="M78" s="99">
        <f t="shared" si="95"/>
        <v>0</v>
      </c>
      <c r="N78" s="25"/>
      <c r="O78" s="25"/>
      <c r="P78" s="139"/>
      <c r="Q78" s="140"/>
      <c r="R78" s="140"/>
      <c r="S78" s="140"/>
      <c r="T78" s="140"/>
      <c r="U78" s="140"/>
      <c r="V78" s="140"/>
      <c r="W78" s="140"/>
      <c r="X78" s="140"/>
      <c r="Y78" s="141"/>
      <c r="Z78" s="126">
        <f t="shared" si="91"/>
        <v>0</v>
      </c>
      <c r="AA78" s="81">
        <f t="shared" si="92"/>
        <v>0</v>
      </c>
      <c r="AB78" s="82">
        <f t="shared" si="93"/>
        <v>5</v>
      </c>
      <c r="AC78" s="82">
        <f t="shared" ref="AC78" si="96">AC77*AB78</f>
        <v>17.361111111111114</v>
      </c>
      <c r="AD78" s="82">
        <f t="shared" si="94"/>
        <v>0</v>
      </c>
    </row>
    <row r="79" spans="1:30" x14ac:dyDescent="0.25">
      <c r="A79" s="94">
        <v>6</v>
      </c>
      <c r="B79" s="15"/>
      <c r="C79" s="15"/>
      <c r="D79" s="16"/>
      <c r="E79" s="95" t="s">
        <v>54</v>
      </c>
      <c r="F79" s="95" t="s">
        <v>37</v>
      </c>
      <c r="G79" s="15"/>
      <c r="H79" s="15"/>
      <c r="I79" s="15"/>
      <c r="J79" s="15"/>
      <c r="K79" s="106"/>
      <c r="L79" s="106"/>
      <c r="M79" s="95">
        <f t="shared" si="95"/>
        <v>0</v>
      </c>
      <c r="N79" s="23"/>
      <c r="O79" s="23"/>
      <c r="P79" s="139"/>
      <c r="Q79" s="140"/>
      <c r="R79" s="140"/>
      <c r="S79" s="140"/>
      <c r="T79" s="140"/>
      <c r="U79" s="140"/>
      <c r="V79" s="140"/>
      <c r="W79" s="140"/>
      <c r="X79" s="140"/>
      <c r="Y79" s="141"/>
      <c r="Z79" s="124">
        <f t="shared" si="91"/>
        <v>0</v>
      </c>
      <c r="AA79" s="81">
        <f t="shared" si="92"/>
        <v>0</v>
      </c>
      <c r="AB79" s="82">
        <f t="shared" si="93"/>
        <v>5</v>
      </c>
      <c r="AC79" s="82">
        <f t="shared" ref="AC79" si="97">AC78/(AB79+1)</f>
        <v>2.893518518518519</v>
      </c>
      <c r="AD79" s="82">
        <f t="shared" si="94"/>
        <v>0</v>
      </c>
    </row>
    <row r="80" spans="1:30" x14ac:dyDescent="0.25">
      <c r="A80" s="96">
        <v>7</v>
      </c>
      <c r="B80" s="17"/>
      <c r="C80" s="17"/>
      <c r="D80" s="18"/>
      <c r="E80" s="97" t="s">
        <v>54</v>
      </c>
      <c r="F80" s="97" t="s">
        <v>37</v>
      </c>
      <c r="G80" s="17"/>
      <c r="H80" s="17"/>
      <c r="I80" s="17"/>
      <c r="J80" s="17"/>
      <c r="K80" s="107"/>
      <c r="L80" s="107"/>
      <c r="M80" s="97">
        <f t="shared" si="95"/>
        <v>0</v>
      </c>
      <c r="N80" s="24"/>
      <c r="O80" s="24"/>
      <c r="P80" s="139"/>
      <c r="Q80" s="140"/>
      <c r="R80" s="140"/>
      <c r="S80" s="140"/>
      <c r="T80" s="140"/>
      <c r="U80" s="140"/>
      <c r="V80" s="140"/>
      <c r="W80" s="140"/>
      <c r="X80" s="140"/>
      <c r="Y80" s="141"/>
      <c r="Z80" s="125">
        <f t="shared" si="91"/>
        <v>0</v>
      </c>
      <c r="AA80" s="81">
        <f t="shared" si="92"/>
        <v>0</v>
      </c>
      <c r="AB80" s="82">
        <f t="shared" si="93"/>
        <v>5</v>
      </c>
      <c r="AC80" s="82">
        <f t="shared" ref="AC80" si="98">AC79*AB80</f>
        <v>14.467592592592595</v>
      </c>
      <c r="AD80" s="82">
        <f t="shared" si="94"/>
        <v>0</v>
      </c>
    </row>
    <row r="81" spans="1:30" x14ac:dyDescent="0.25">
      <c r="A81" s="96">
        <v>8</v>
      </c>
      <c r="B81" s="17"/>
      <c r="C81" s="17"/>
      <c r="D81" s="18"/>
      <c r="E81" s="97" t="s">
        <v>54</v>
      </c>
      <c r="F81" s="97" t="s">
        <v>37</v>
      </c>
      <c r="G81" s="17"/>
      <c r="H81" s="17"/>
      <c r="I81" s="17"/>
      <c r="J81" s="17"/>
      <c r="K81" s="107"/>
      <c r="L81" s="107"/>
      <c r="M81" s="97">
        <f t="shared" si="95"/>
        <v>0</v>
      </c>
      <c r="N81" s="24"/>
      <c r="O81" s="24"/>
      <c r="P81" s="139"/>
      <c r="Q81" s="140"/>
      <c r="R81" s="140"/>
      <c r="S81" s="140"/>
      <c r="T81" s="140"/>
      <c r="U81" s="140"/>
      <c r="V81" s="140"/>
      <c r="W81" s="140"/>
      <c r="X81" s="140"/>
      <c r="Y81" s="141"/>
      <c r="Z81" s="125">
        <f t="shared" ref="Z81:Z87" si="99">AA81*50</f>
        <v>0</v>
      </c>
      <c r="AA81" s="81">
        <f t="shared" si="92"/>
        <v>0</v>
      </c>
      <c r="AB81" s="82">
        <f t="shared" si="93"/>
        <v>5</v>
      </c>
      <c r="AC81" s="82">
        <f t="shared" ref="AC81" si="100">AC80/(AB81+1)</f>
        <v>2.4112654320987659</v>
      </c>
      <c r="AD81" s="82">
        <f t="shared" si="94"/>
        <v>0</v>
      </c>
    </row>
    <row r="82" spans="1:30" x14ac:dyDescent="0.25">
      <c r="A82" s="96">
        <v>9</v>
      </c>
      <c r="B82" s="17"/>
      <c r="C82" s="17"/>
      <c r="D82" s="18"/>
      <c r="E82" s="97" t="s">
        <v>54</v>
      </c>
      <c r="F82" s="97" t="s">
        <v>37</v>
      </c>
      <c r="G82" s="17"/>
      <c r="H82" s="17"/>
      <c r="I82" s="17"/>
      <c r="J82" s="17"/>
      <c r="K82" s="107"/>
      <c r="L82" s="107"/>
      <c r="M82" s="97">
        <f t="shared" si="95"/>
        <v>0</v>
      </c>
      <c r="N82" s="24"/>
      <c r="O82" s="24"/>
      <c r="P82" s="139"/>
      <c r="Q82" s="140"/>
      <c r="R82" s="140"/>
      <c r="S82" s="140"/>
      <c r="T82" s="140"/>
      <c r="U82" s="140"/>
      <c r="V82" s="140"/>
      <c r="W82" s="140"/>
      <c r="X82" s="140"/>
      <c r="Y82" s="141"/>
      <c r="Z82" s="125">
        <f t="shared" si="99"/>
        <v>0</v>
      </c>
      <c r="AA82" s="81">
        <f t="shared" si="92"/>
        <v>0</v>
      </c>
      <c r="AB82" s="82">
        <f t="shared" si="93"/>
        <v>5</v>
      </c>
      <c r="AC82" s="82">
        <f t="shared" ref="AC82" si="101">AC81*AB82</f>
        <v>12.056327160493829</v>
      </c>
      <c r="AD82" s="82">
        <f t="shared" si="94"/>
        <v>0</v>
      </c>
    </row>
    <row r="83" spans="1:30" x14ac:dyDescent="0.25">
      <c r="A83" s="96">
        <v>10</v>
      </c>
      <c r="B83" s="17"/>
      <c r="C83" s="17"/>
      <c r="D83" s="18"/>
      <c r="E83" s="97" t="s">
        <v>54</v>
      </c>
      <c r="F83" s="97" t="s">
        <v>37</v>
      </c>
      <c r="G83" s="17"/>
      <c r="H83" s="17"/>
      <c r="I83" s="17"/>
      <c r="J83" s="17"/>
      <c r="K83" s="107"/>
      <c r="L83" s="107"/>
      <c r="M83" s="97">
        <f t="shared" si="95"/>
        <v>0</v>
      </c>
      <c r="N83" s="24"/>
      <c r="O83" s="24"/>
      <c r="P83" s="139"/>
      <c r="Q83" s="140"/>
      <c r="R83" s="140"/>
      <c r="S83" s="140"/>
      <c r="T83" s="140"/>
      <c r="U83" s="140"/>
      <c r="V83" s="140"/>
      <c r="W83" s="140"/>
      <c r="X83" s="140"/>
      <c r="Y83" s="141"/>
      <c r="Z83" s="125">
        <f t="shared" si="99"/>
        <v>0</v>
      </c>
      <c r="AA83" s="81">
        <f t="shared" si="92"/>
        <v>0</v>
      </c>
      <c r="AB83" s="82">
        <f t="shared" si="93"/>
        <v>5</v>
      </c>
      <c r="AC83" s="82">
        <f t="shared" ref="AC83" si="102">AC82/(AB83+1)</f>
        <v>2.0093878600823047</v>
      </c>
      <c r="AD83" s="82">
        <f t="shared" si="94"/>
        <v>0</v>
      </c>
    </row>
    <row r="84" spans="1:30" x14ac:dyDescent="0.25">
      <c r="A84" s="96">
        <v>11</v>
      </c>
      <c r="B84" s="17"/>
      <c r="C84" s="17"/>
      <c r="D84" s="18"/>
      <c r="E84" s="97" t="s">
        <v>54</v>
      </c>
      <c r="F84" s="97" t="s">
        <v>37</v>
      </c>
      <c r="G84" s="17"/>
      <c r="H84" s="17"/>
      <c r="I84" s="17"/>
      <c r="J84" s="17"/>
      <c r="K84" s="107"/>
      <c r="L84" s="107"/>
      <c r="M84" s="97">
        <f t="shared" si="95"/>
        <v>0</v>
      </c>
      <c r="N84" s="24"/>
      <c r="O84" s="24"/>
      <c r="P84" s="139"/>
      <c r="Q84" s="140"/>
      <c r="R84" s="140"/>
      <c r="S84" s="140"/>
      <c r="T84" s="140"/>
      <c r="U84" s="140"/>
      <c r="V84" s="140"/>
      <c r="W84" s="140"/>
      <c r="X84" s="140"/>
      <c r="Y84" s="141"/>
      <c r="Z84" s="125">
        <f t="shared" si="99"/>
        <v>0</v>
      </c>
      <c r="AA84" s="81">
        <f t="shared" si="92"/>
        <v>0</v>
      </c>
      <c r="AB84" s="82">
        <f t="shared" si="93"/>
        <v>5</v>
      </c>
      <c r="AC84" s="82">
        <f t="shared" ref="AC84" si="103">AC83*AB84</f>
        <v>10.046939300411523</v>
      </c>
      <c r="AD84" s="82">
        <f t="shared" si="94"/>
        <v>0</v>
      </c>
    </row>
    <row r="85" spans="1:30" x14ac:dyDescent="0.25">
      <c r="A85" s="96">
        <v>12</v>
      </c>
      <c r="B85" s="17"/>
      <c r="C85" s="17"/>
      <c r="D85" s="18"/>
      <c r="E85" s="97" t="s">
        <v>54</v>
      </c>
      <c r="F85" s="97" t="s">
        <v>37</v>
      </c>
      <c r="G85" s="17"/>
      <c r="H85" s="17"/>
      <c r="I85" s="17"/>
      <c r="J85" s="17"/>
      <c r="K85" s="107"/>
      <c r="L85" s="107"/>
      <c r="M85" s="97">
        <f t="shared" si="95"/>
        <v>0</v>
      </c>
      <c r="N85" s="24"/>
      <c r="O85" s="24"/>
      <c r="P85" s="139"/>
      <c r="Q85" s="140"/>
      <c r="R85" s="140"/>
      <c r="S85" s="140"/>
      <c r="T85" s="140"/>
      <c r="U85" s="140"/>
      <c r="V85" s="140"/>
      <c r="W85" s="140"/>
      <c r="X85" s="140"/>
      <c r="Y85" s="141"/>
      <c r="Z85" s="125">
        <f t="shared" si="99"/>
        <v>0</v>
      </c>
      <c r="AA85" s="81">
        <f t="shared" si="92"/>
        <v>0</v>
      </c>
      <c r="AB85" s="82">
        <f t="shared" si="93"/>
        <v>5</v>
      </c>
      <c r="AC85" s="82">
        <f t="shared" ref="AC85" si="104">AC84/(AB85+1)</f>
        <v>1.6744898834019206</v>
      </c>
      <c r="AD85" s="82">
        <f t="shared" si="94"/>
        <v>0</v>
      </c>
    </row>
    <row r="86" spans="1:30" x14ac:dyDescent="0.25">
      <c r="A86" s="96">
        <v>13</v>
      </c>
      <c r="B86" s="17"/>
      <c r="C86" s="17"/>
      <c r="D86" s="18"/>
      <c r="E86" s="97" t="s">
        <v>54</v>
      </c>
      <c r="F86" s="97" t="s">
        <v>37</v>
      </c>
      <c r="G86" s="17"/>
      <c r="H86" s="17"/>
      <c r="I86" s="17"/>
      <c r="J86" s="17"/>
      <c r="K86" s="107"/>
      <c r="L86" s="107"/>
      <c r="M86" s="97">
        <f t="shared" si="95"/>
        <v>0</v>
      </c>
      <c r="N86" s="24"/>
      <c r="O86" s="24"/>
      <c r="P86" s="139"/>
      <c r="Q86" s="140"/>
      <c r="R86" s="140"/>
      <c r="S86" s="140"/>
      <c r="T86" s="140"/>
      <c r="U86" s="140"/>
      <c r="V86" s="140"/>
      <c r="W86" s="140"/>
      <c r="X86" s="140"/>
      <c r="Y86" s="141"/>
      <c r="Z86" s="125">
        <f t="shared" si="99"/>
        <v>0</v>
      </c>
      <c r="AA86" s="81">
        <f t="shared" si="92"/>
        <v>0</v>
      </c>
      <c r="AB86" s="82">
        <f t="shared" si="93"/>
        <v>5</v>
      </c>
      <c r="AC86" s="82">
        <f t="shared" ref="AC86" si="105">AC85*AB86</f>
        <v>8.3724494170096033</v>
      </c>
      <c r="AD86" s="82">
        <f t="shared" si="94"/>
        <v>0</v>
      </c>
    </row>
    <row r="87" spans="1:30" x14ac:dyDescent="0.25">
      <c r="A87" s="96">
        <v>14</v>
      </c>
      <c r="B87" s="17"/>
      <c r="C87" s="17"/>
      <c r="D87" s="18"/>
      <c r="E87" s="97" t="s">
        <v>54</v>
      </c>
      <c r="F87" s="97" t="s">
        <v>37</v>
      </c>
      <c r="G87" s="17"/>
      <c r="H87" s="17"/>
      <c r="I87" s="17"/>
      <c r="J87" s="17"/>
      <c r="K87" s="107"/>
      <c r="L87" s="107"/>
      <c r="M87" s="97">
        <f t="shared" si="95"/>
        <v>0</v>
      </c>
      <c r="N87" s="24"/>
      <c r="O87" s="24"/>
      <c r="P87" s="139"/>
      <c r="Q87" s="140"/>
      <c r="R87" s="140"/>
      <c r="S87" s="140"/>
      <c r="T87" s="140"/>
      <c r="U87" s="140"/>
      <c r="V87" s="140"/>
      <c r="W87" s="140"/>
      <c r="X87" s="140"/>
      <c r="Y87" s="141"/>
      <c r="Z87" s="125">
        <f t="shared" si="99"/>
        <v>0</v>
      </c>
      <c r="AA87" s="81">
        <f t="shared" si="92"/>
        <v>0</v>
      </c>
      <c r="AB87" s="82">
        <f t="shared" si="93"/>
        <v>5</v>
      </c>
      <c r="AC87" s="82">
        <f t="shared" ref="AC87" si="106">AC86/(AB87+1)</f>
        <v>1.3954082361682671</v>
      </c>
      <c r="AD87" s="82">
        <f t="shared" si="94"/>
        <v>0</v>
      </c>
    </row>
    <row r="88" spans="1:30" x14ac:dyDescent="0.25">
      <c r="A88" s="98">
        <v>15</v>
      </c>
      <c r="B88" s="19"/>
      <c r="C88" s="19"/>
      <c r="D88" s="20"/>
      <c r="E88" s="99" t="s">
        <v>54</v>
      </c>
      <c r="F88" s="99" t="s">
        <v>37</v>
      </c>
      <c r="G88" s="19"/>
      <c r="H88" s="19"/>
      <c r="I88" s="19"/>
      <c r="J88" s="19"/>
      <c r="K88" s="108"/>
      <c r="L88" s="108"/>
      <c r="M88" s="99">
        <f t="shared" si="95"/>
        <v>0</v>
      </c>
      <c r="N88" s="25"/>
      <c r="O88" s="25"/>
      <c r="P88" s="142"/>
      <c r="Q88" s="143"/>
      <c r="R88" s="143"/>
      <c r="S88" s="143"/>
      <c r="T88" s="143"/>
      <c r="U88" s="143"/>
      <c r="V88" s="143"/>
      <c r="W88" s="143"/>
      <c r="X88" s="143"/>
      <c r="Y88" s="144"/>
      <c r="Z88" s="126">
        <f>AA88*50</f>
        <v>0</v>
      </c>
      <c r="AA88" s="81">
        <f t="shared" si="92"/>
        <v>0</v>
      </c>
      <c r="AB88" s="82">
        <f t="shared" si="93"/>
        <v>5</v>
      </c>
      <c r="AC88" s="82">
        <f t="shared" ref="AC88" si="107">AC87*AB88</f>
        <v>6.9770411808413355</v>
      </c>
      <c r="AD88" s="82">
        <f t="shared" si="94"/>
        <v>0</v>
      </c>
    </row>
    <row r="89" spans="1:30" x14ac:dyDescent="0.25">
      <c r="A89" s="100">
        <v>16</v>
      </c>
      <c r="B89" s="21"/>
      <c r="C89" s="21"/>
      <c r="D89" s="22"/>
      <c r="E89" s="101" t="s">
        <v>54</v>
      </c>
      <c r="F89" s="101" t="s">
        <v>38</v>
      </c>
      <c r="G89" s="21"/>
      <c r="H89" s="21"/>
      <c r="I89" s="21"/>
      <c r="J89" s="21"/>
      <c r="K89" s="109"/>
      <c r="L89" s="109"/>
      <c r="M89" s="101">
        <f t="shared" si="95"/>
        <v>0</v>
      </c>
      <c r="N89" s="26"/>
      <c r="O89" s="26"/>
      <c r="P89" s="26"/>
      <c r="Q89" s="26"/>
      <c r="R89" s="26"/>
      <c r="S89" s="26"/>
      <c r="T89" s="26"/>
      <c r="U89" s="26"/>
      <c r="V89" s="26"/>
      <c r="W89" s="26"/>
      <c r="X89" s="26"/>
      <c r="Y89" s="26"/>
      <c r="Z89" s="127">
        <f>AA89*50</f>
        <v>0</v>
      </c>
      <c r="AA89" s="81">
        <f t="shared" si="92"/>
        <v>0</v>
      </c>
      <c r="AB89" s="82">
        <f t="shared" si="93"/>
        <v>5</v>
      </c>
      <c r="AC89" s="82">
        <f t="shared" ref="AC89" si="108">AC88/(AB89+1)</f>
        <v>1.1628401968068893</v>
      </c>
      <c r="AD89" s="82">
        <f t="shared" si="94"/>
        <v>0</v>
      </c>
    </row>
    <row r="90" spans="1:30" x14ac:dyDescent="0.25">
      <c r="A90" s="96">
        <v>17</v>
      </c>
      <c r="B90" s="17"/>
      <c r="C90" s="17"/>
      <c r="D90" s="18"/>
      <c r="E90" s="97" t="s">
        <v>54</v>
      </c>
      <c r="F90" s="97" t="s">
        <v>38</v>
      </c>
      <c r="G90" s="17"/>
      <c r="H90" s="17"/>
      <c r="I90" s="17"/>
      <c r="J90" s="17"/>
      <c r="K90" s="107"/>
      <c r="L90" s="107"/>
      <c r="M90" s="97">
        <f t="shared" si="95"/>
        <v>0</v>
      </c>
      <c r="N90" s="24"/>
      <c r="O90" s="24"/>
      <c r="P90" s="24"/>
      <c r="Q90" s="24"/>
      <c r="R90" s="24"/>
      <c r="S90" s="24"/>
      <c r="T90" s="24"/>
      <c r="U90" s="24"/>
      <c r="V90" s="24"/>
      <c r="W90" s="24"/>
      <c r="X90" s="24"/>
      <c r="Y90" s="24"/>
      <c r="Z90" s="125">
        <f>AA90*50</f>
        <v>0</v>
      </c>
      <c r="AA90" s="81">
        <f t="shared" si="92"/>
        <v>0</v>
      </c>
      <c r="AB90" s="82">
        <f t="shared" si="93"/>
        <v>5</v>
      </c>
      <c r="AC90" s="82">
        <f t="shared" ref="AC90" si="109">AC89*AB90</f>
        <v>5.8142009840344464</v>
      </c>
      <c r="AD90" s="82">
        <f t="shared" si="94"/>
        <v>0</v>
      </c>
    </row>
    <row r="91" spans="1:30" x14ac:dyDescent="0.25">
      <c r="A91" s="96">
        <v>18</v>
      </c>
      <c r="B91" s="17"/>
      <c r="C91" s="17"/>
      <c r="D91" s="18"/>
      <c r="E91" s="97" t="s">
        <v>54</v>
      </c>
      <c r="F91" s="97" t="s">
        <v>38</v>
      </c>
      <c r="G91" s="17"/>
      <c r="H91" s="17"/>
      <c r="I91" s="17"/>
      <c r="J91" s="17"/>
      <c r="K91" s="107"/>
      <c r="L91" s="107"/>
      <c r="M91" s="97">
        <f t="shared" si="95"/>
        <v>0</v>
      </c>
      <c r="N91" s="24"/>
      <c r="O91" s="24"/>
      <c r="P91" s="24"/>
      <c r="Q91" s="24"/>
      <c r="R91" s="24"/>
      <c r="S91" s="24"/>
      <c r="T91" s="24"/>
      <c r="U91" s="24"/>
      <c r="V91" s="24"/>
      <c r="W91" s="24"/>
      <c r="X91" s="24"/>
      <c r="Y91" s="24"/>
      <c r="Z91" s="125">
        <f t="shared" ref="Z91:Z132" si="110">AA91*50</f>
        <v>0</v>
      </c>
      <c r="AA91" s="81">
        <f t="shared" si="92"/>
        <v>0</v>
      </c>
      <c r="AB91" s="82">
        <f t="shared" si="93"/>
        <v>5</v>
      </c>
      <c r="AC91" s="82">
        <f t="shared" ref="AC91" si="111">AC90/(AB91+1)</f>
        <v>0.9690334973390744</v>
      </c>
      <c r="AD91" s="82">
        <f t="shared" si="94"/>
        <v>0</v>
      </c>
    </row>
    <row r="92" spans="1:30" x14ac:dyDescent="0.25">
      <c r="A92" s="96">
        <v>19</v>
      </c>
      <c r="B92" s="17"/>
      <c r="C92" s="17"/>
      <c r="D92" s="18"/>
      <c r="E92" s="97" t="s">
        <v>54</v>
      </c>
      <c r="F92" s="97" t="s">
        <v>38</v>
      </c>
      <c r="G92" s="17"/>
      <c r="H92" s="17"/>
      <c r="I92" s="17"/>
      <c r="J92" s="17"/>
      <c r="K92" s="107"/>
      <c r="L92" s="107"/>
      <c r="M92" s="97">
        <f t="shared" si="95"/>
        <v>0</v>
      </c>
      <c r="N92" s="24"/>
      <c r="O92" s="24"/>
      <c r="P92" s="24"/>
      <c r="Q92" s="24"/>
      <c r="R92" s="24"/>
      <c r="S92" s="24"/>
      <c r="T92" s="24"/>
      <c r="U92" s="24"/>
      <c r="V92" s="24"/>
      <c r="W92" s="24"/>
      <c r="X92" s="24"/>
      <c r="Y92" s="24"/>
      <c r="Z92" s="125">
        <f t="shared" si="110"/>
        <v>0</v>
      </c>
      <c r="AA92" s="81">
        <f t="shared" si="92"/>
        <v>0</v>
      </c>
      <c r="AB92" s="82">
        <f t="shared" si="93"/>
        <v>5</v>
      </c>
      <c r="AC92" s="82">
        <f t="shared" ref="AC92" si="112">AC91*AB92</f>
        <v>4.845167486695372</v>
      </c>
      <c r="AD92" s="82">
        <f t="shared" si="94"/>
        <v>0</v>
      </c>
    </row>
    <row r="93" spans="1:30" x14ac:dyDescent="0.25">
      <c r="A93" s="96">
        <v>20</v>
      </c>
      <c r="B93" s="17"/>
      <c r="C93" s="17"/>
      <c r="D93" s="18"/>
      <c r="E93" s="97" t="s">
        <v>54</v>
      </c>
      <c r="F93" s="97" t="s">
        <v>38</v>
      </c>
      <c r="G93" s="17"/>
      <c r="H93" s="17"/>
      <c r="I93" s="17"/>
      <c r="J93" s="17"/>
      <c r="K93" s="107"/>
      <c r="L93" s="107"/>
      <c r="M93" s="97">
        <f t="shared" si="95"/>
        <v>0</v>
      </c>
      <c r="N93" s="24"/>
      <c r="O93" s="24"/>
      <c r="P93" s="24"/>
      <c r="Q93" s="24"/>
      <c r="R93" s="24"/>
      <c r="S93" s="24"/>
      <c r="T93" s="24"/>
      <c r="U93" s="24"/>
      <c r="V93" s="24"/>
      <c r="W93" s="24"/>
      <c r="X93" s="24"/>
      <c r="Y93" s="24"/>
      <c r="Z93" s="125">
        <f t="shared" si="110"/>
        <v>0</v>
      </c>
      <c r="AA93" s="81">
        <f t="shared" si="92"/>
        <v>0</v>
      </c>
      <c r="AB93" s="82">
        <f t="shared" si="93"/>
        <v>5</v>
      </c>
      <c r="AC93" s="82">
        <f t="shared" ref="AC93" si="113">AC92/(AB93+1)</f>
        <v>0.80752791444922867</v>
      </c>
      <c r="AD93" s="82">
        <f t="shared" si="94"/>
        <v>0</v>
      </c>
    </row>
    <row r="94" spans="1:30" x14ac:dyDescent="0.25">
      <c r="A94" s="96">
        <v>21</v>
      </c>
      <c r="B94" s="17"/>
      <c r="C94" s="17"/>
      <c r="D94" s="18"/>
      <c r="E94" s="97" t="s">
        <v>54</v>
      </c>
      <c r="F94" s="97" t="s">
        <v>38</v>
      </c>
      <c r="G94" s="17"/>
      <c r="H94" s="17"/>
      <c r="I94" s="17"/>
      <c r="J94" s="17"/>
      <c r="K94" s="107"/>
      <c r="L94" s="107"/>
      <c r="M94" s="97">
        <f t="shared" si="95"/>
        <v>0</v>
      </c>
      <c r="N94" s="24"/>
      <c r="O94" s="24"/>
      <c r="P94" s="24"/>
      <c r="Q94" s="24"/>
      <c r="R94" s="24"/>
      <c r="S94" s="24"/>
      <c r="T94" s="24"/>
      <c r="U94" s="24"/>
      <c r="V94" s="24"/>
      <c r="W94" s="24"/>
      <c r="X94" s="24"/>
      <c r="Y94" s="24"/>
      <c r="Z94" s="125">
        <f t="shared" si="110"/>
        <v>0</v>
      </c>
      <c r="AA94" s="81">
        <f t="shared" si="92"/>
        <v>0</v>
      </c>
      <c r="AB94" s="82">
        <f t="shared" si="93"/>
        <v>5</v>
      </c>
      <c r="AC94" s="82">
        <f t="shared" ref="AC94" si="114">AC93*AB94</f>
        <v>4.0376395722461433</v>
      </c>
      <c r="AD94" s="82">
        <f t="shared" si="94"/>
        <v>0</v>
      </c>
    </row>
    <row r="95" spans="1:30" x14ac:dyDescent="0.25">
      <c r="A95" s="96">
        <v>22</v>
      </c>
      <c r="B95" s="17"/>
      <c r="C95" s="17"/>
      <c r="D95" s="18"/>
      <c r="E95" s="97" t="s">
        <v>54</v>
      </c>
      <c r="F95" s="97" t="s">
        <v>38</v>
      </c>
      <c r="G95" s="17"/>
      <c r="H95" s="17"/>
      <c r="I95" s="17"/>
      <c r="J95" s="17"/>
      <c r="K95" s="107"/>
      <c r="L95" s="107"/>
      <c r="M95" s="97">
        <f t="shared" si="95"/>
        <v>0</v>
      </c>
      <c r="N95" s="24"/>
      <c r="O95" s="24"/>
      <c r="P95" s="24"/>
      <c r="Q95" s="24"/>
      <c r="R95" s="24"/>
      <c r="S95" s="24"/>
      <c r="T95" s="24"/>
      <c r="U95" s="24"/>
      <c r="V95" s="24"/>
      <c r="W95" s="24"/>
      <c r="X95" s="24"/>
      <c r="Y95" s="24"/>
      <c r="Z95" s="125">
        <f t="shared" si="110"/>
        <v>0</v>
      </c>
      <c r="AA95" s="81">
        <f t="shared" si="92"/>
        <v>0</v>
      </c>
      <c r="AB95" s="82">
        <f t="shared" si="93"/>
        <v>5</v>
      </c>
      <c r="AC95" s="82">
        <f t="shared" ref="AC95" si="115">AC94/(AB95+1)</f>
        <v>0.67293992870769059</v>
      </c>
      <c r="AD95" s="82">
        <f t="shared" si="94"/>
        <v>0</v>
      </c>
    </row>
    <row r="96" spans="1:30" x14ac:dyDescent="0.25">
      <c r="A96" s="96">
        <v>23</v>
      </c>
      <c r="B96" s="17"/>
      <c r="C96" s="17"/>
      <c r="D96" s="18"/>
      <c r="E96" s="97" t="s">
        <v>54</v>
      </c>
      <c r="F96" s="97" t="s">
        <v>38</v>
      </c>
      <c r="G96" s="17"/>
      <c r="H96" s="17"/>
      <c r="I96" s="17"/>
      <c r="J96" s="17"/>
      <c r="K96" s="107"/>
      <c r="L96" s="107"/>
      <c r="M96" s="97">
        <f t="shared" si="95"/>
        <v>0</v>
      </c>
      <c r="N96" s="24"/>
      <c r="O96" s="24"/>
      <c r="P96" s="24"/>
      <c r="Q96" s="24"/>
      <c r="R96" s="24"/>
      <c r="S96" s="24"/>
      <c r="T96" s="24"/>
      <c r="U96" s="24"/>
      <c r="V96" s="24"/>
      <c r="W96" s="24"/>
      <c r="X96" s="24"/>
      <c r="Y96" s="24"/>
      <c r="Z96" s="125">
        <f t="shared" si="110"/>
        <v>0</v>
      </c>
      <c r="AA96" s="81">
        <f t="shared" si="92"/>
        <v>0</v>
      </c>
      <c r="AB96" s="82">
        <f t="shared" si="93"/>
        <v>5</v>
      </c>
      <c r="AC96" s="82">
        <f t="shared" ref="AC96" si="116">AC95*AB96</f>
        <v>3.3646996435384531</v>
      </c>
      <c r="AD96" s="82">
        <f t="shared" si="94"/>
        <v>0</v>
      </c>
    </row>
    <row r="97" spans="1:30" x14ac:dyDescent="0.25">
      <c r="A97" s="96">
        <v>24</v>
      </c>
      <c r="B97" s="17"/>
      <c r="C97" s="17"/>
      <c r="D97" s="18"/>
      <c r="E97" s="97" t="s">
        <v>54</v>
      </c>
      <c r="F97" s="97" t="s">
        <v>38</v>
      </c>
      <c r="G97" s="17"/>
      <c r="H97" s="17"/>
      <c r="I97" s="17"/>
      <c r="J97" s="17"/>
      <c r="K97" s="107"/>
      <c r="L97" s="107"/>
      <c r="M97" s="97">
        <f t="shared" si="95"/>
        <v>0</v>
      </c>
      <c r="N97" s="24"/>
      <c r="O97" s="24"/>
      <c r="P97" s="24"/>
      <c r="Q97" s="24"/>
      <c r="R97" s="24"/>
      <c r="S97" s="24"/>
      <c r="T97" s="24"/>
      <c r="U97" s="24"/>
      <c r="V97" s="24"/>
      <c r="W97" s="24"/>
      <c r="X97" s="24"/>
      <c r="Y97" s="24"/>
      <c r="Z97" s="125">
        <f t="shared" si="110"/>
        <v>0</v>
      </c>
      <c r="AA97" s="81">
        <f t="shared" si="92"/>
        <v>0</v>
      </c>
      <c r="AB97" s="82">
        <f t="shared" si="93"/>
        <v>5</v>
      </c>
      <c r="AC97" s="82">
        <f t="shared" ref="AC97" si="117">AC96/(AB97+1)</f>
        <v>0.56078327392307548</v>
      </c>
      <c r="AD97" s="82">
        <f t="shared" si="94"/>
        <v>0</v>
      </c>
    </row>
    <row r="98" spans="1:30" x14ac:dyDescent="0.25">
      <c r="A98" s="96">
        <v>25</v>
      </c>
      <c r="B98" s="17"/>
      <c r="C98" s="17"/>
      <c r="D98" s="18"/>
      <c r="E98" s="97" t="s">
        <v>54</v>
      </c>
      <c r="F98" s="97" t="s">
        <v>38</v>
      </c>
      <c r="G98" s="17"/>
      <c r="H98" s="17"/>
      <c r="I98" s="17"/>
      <c r="J98" s="17"/>
      <c r="K98" s="107"/>
      <c r="L98" s="107"/>
      <c r="M98" s="97">
        <f t="shared" si="95"/>
        <v>0</v>
      </c>
      <c r="N98" s="24"/>
      <c r="O98" s="24"/>
      <c r="P98" s="24"/>
      <c r="Q98" s="24"/>
      <c r="R98" s="24"/>
      <c r="S98" s="24"/>
      <c r="T98" s="24"/>
      <c r="U98" s="24"/>
      <c r="V98" s="24"/>
      <c r="W98" s="24"/>
      <c r="X98" s="24"/>
      <c r="Y98" s="24"/>
      <c r="Z98" s="125">
        <f t="shared" si="110"/>
        <v>0</v>
      </c>
      <c r="AA98" s="81">
        <f t="shared" si="92"/>
        <v>0</v>
      </c>
      <c r="AB98" s="82">
        <f t="shared" si="93"/>
        <v>5</v>
      </c>
      <c r="AC98" s="82">
        <f t="shared" ref="AC98" si="118">AC97*AB98</f>
        <v>2.8039163696153775</v>
      </c>
      <c r="AD98" s="82">
        <f t="shared" si="94"/>
        <v>0</v>
      </c>
    </row>
    <row r="99" spans="1:30" x14ac:dyDescent="0.25">
      <c r="A99" s="96">
        <v>26</v>
      </c>
      <c r="B99" s="17"/>
      <c r="C99" s="17"/>
      <c r="D99" s="18"/>
      <c r="E99" s="97" t="s">
        <v>54</v>
      </c>
      <c r="F99" s="97" t="s">
        <v>38</v>
      </c>
      <c r="G99" s="17"/>
      <c r="H99" s="17"/>
      <c r="I99" s="17"/>
      <c r="J99" s="17"/>
      <c r="K99" s="107"/>
      <c r="L99" s="107"/>
      <c r="M99" s="97">
        <f t="shared" si="95"/>
        <v>0</v>
      </c>
      <c r="N99" s="24"/>
      <c r="O99" s="24"/>
      <c r="P99" s="24"/>
      <c r="Q99" s="24"/>
      <c r="R99" s="24"/>
      <c r="S99" s="24"/>
      <c r="T99" s="24"/>
      <c r="U99" s="24"/>
      <c r="V99" s="24"/>
      <c r="W99" s="24"/>
      <c r="X99" s="24"/>
      <c r="Y99" s="24"/>
      <c r="Z99" s="125">
        <f t="shared" si="110"/>
        <v>0</v>
      </c>
      <c r="AA99" s="81">
        <f t="shared" si="92"/>
        <v>0</v>
      </c>
      <c r="AB99" s="82">
        <f t="shared" si="93"/>
        <v>5</v>
      </c>
      <c r="AC99" s="82">
        <f t="shared" ref="AC99" si="119">AC98/(AB99+1)</f>
        <v>0.46731939493589625</v>
      </c>
      <c r="AD99" s="82">
        <f t="shared" si="94"/>
        <v>0</v>
      </c>
    </row>
    <row r="100" spans="1:30" x14ac:dyDescent="0.25">
      <c r="A100" s="96">
        <v>27</v>
      </c>
      <c r="B100" s="17"/>
      <c r="C100" s="17"/>
      <c r="D100" s="18"/>
      <c r="E100" s="97" t="s">
        <v>54</v>
      </c>
      <c r="F100" s="97" t="s">
        <v>38</v>
      </c>
      <c r="G100" s="17"/>
      <c r="H100" s="17"/>
      <c r="I100" s="17"/>
      <c r="J100" s="17"/>
      <c r="K100" s="107"/>
      <c r="L100" s="107"/>
      <c r="M100" s="97">
        <f t="shared" si="95"/>
        <v>0</v>
      </c>
      <c r="N100" s="24"/>
      <c r="O100" s="24"/>
      <c r="P100" s="24"/>
      <c r="Q100" s="24"/>
      <c r="R100" s="24"/>
      <c r="S100" s="24"/>
      <c r="T100" s="24"/>
      <c r="U100" s="24"/>
      <c r="V100" s="24"/>
      <c r="W100" s="24"/>
      <c r="X100" s="24"/>
      <c r="Y100" s="24"/>
      <c r="Z100" s="125">
        <f t="shared" si="110"/>
        <v>0</v>
      </c>
      <c r="AA100" s="81">
        <f t="shared" si="92"/>
        <v>0</v>
      </c>
      <c r="AB100" s="82">
        <f t="shared" si="93"/>
        <v>5</v>
      </c>
      <c r="AC100" s="82">
        <f t="shared" ref="AC100" si="120">AC99*AB100</f>
        <v>2.3365969746794812</v>
      </c>
      <c r="AD100" s="82">
        <f t="shared" si="94"/>
        <v>0</v>
      </c>
    </row>
    <row r="101" spans="1:30" x14ac:dyDescent="0.25">
      <c r="A101" s="96">
        <v>28</v>
      </c>
      <c r="B101" s="17"/>
      <c r="C101" s="17"/>
      <c r="D101" s="18"/>
      <c r="E101" s="97" t="s">
        <v>54</v>
      </c>
      <c r="F101" s="97" t="s">
        <v>38</v>
      </c>
      <c r="G101" s="17"/>
      <c r="H101" s="17"/>
      <c r="I101" s="17"/>
      <c r="J101" s="17"/>
      <c r="K101" s="107"/>
      <c r="L101" s="107"/>
      <c r="M101" s="97">
        <f t="shared" si="95"/>
        <v>0</v>
      </c>
      <c r="N101" s="24"/>
      <c r="O101" s="24"/>
      <c r="P101" s="24"/>
      <c r="Q101" s="24"/>
      <c r="R101" s="24"/>
      <c r="S101" s="24"/>
      <c r="T101" s="24"/>
      <c r="U101" s="24"/>
      <c r="V101" s="24"/>
      <c r="W101" s="24"/>
      <c r="X101" s="24"/>
      <c r="Y101" s="24"/>
      <c r="Z101" s="125">
        <f t="shared" si="110"/>
        <v>0</v>
      </c>
      <c r="AA101" s="81">
        <f t="shared" si="92"/>
        <v>0</v>
      </c>
      <c r="AB101" s="82">
        <f t="shared" si="93"/>
        <v>5</v>
      </c>
      <c r="AC101" s="82">
        <f t="shared" ref="AC101" si="121">AC100/(AB101+1)</f>
        <v>0.38943282911324689</v>
      </c>
      <c r="AD101" s="82">
        <f t="shared" si="94"/>
        <v>0</v>
      </c>
    </row>
    <row r="102" spans="1:30" x14ac:dyDescent="0.25">
      <c r="A102" s="96">
        <v>29</v>
      </c>
      <c r="B102" s="17"/>
      <c r="C102" s="17"/>
      <c r="D102" s="18"/>
      <c r="E102" s="97" t="s">
        <v>54</v>
      </c>
      <c r="F102" s="97" t="s">
        <v>38</v>
      </c>
      <c r="G102" s="17"/>
      <c r="H102" s="17"/>
      <c r="I102" s="17"/>
      <c r="J102" s="17"/>
      <c r="K102" s="107"/>
      <c r="L102" s="107"/>
      <c r="M102" s="97">
        <f t="shared" si="95"/>
        <v>0</v>
      </c>
      <c r="N102" s="24"/>
      <c r="O102" s="24"/>
      <c r="P102" s="24"/>
      <c r="Q102" s="24"/>
      <c r="R102" s="24"/>
      <c r="S102" s="24"/>
      <c r="T102" s="24"/>
      <c r="U102" s="24"/>
      <c r="V102" s="24"/>
      <c r="W102" s="24"/>
      <c r="X102" s="24"/>
      <c r="Y102" s="24"/>
      <c r="Z102" s="125">
        <f t="shared" si="110"/>
        <v>0</v>
      </c>
      <c r="AA102" s="81">
        <f t="shared" si="92"/>
        <v>0</v>
      </c>
      <c r="AB102" s="82">
        <f t="shared" si="93"/>
        <v>5</v>
      </c>
      <c r="AC102" s="82">
        <f t="shared" ref="AC102" si="122">AC101*AB102</f>
        <v>1.9471641455662345</v>
      </c>
      <c r="AD102" s="82">
        <f t="shared" si="94"/>
        <v>0</v>
      </c>
    </row>
    <row r="103" spans="1:30" x14ac:dyDescent="0.25">
      <c r="A103" s="96">
        <v>30</v>
      </c>
      <c r="B103" s="17"/>
      <c r="C103" s="17"/>
      <c r="D103" s="18"/>
      <c r="E103" s="97" t="s">
        <v>54</v>
      </c>
      <c r="F103" s="97" t="s">
        <v>38</v>
      </c>
      <c r="G103" s="17"/>
      <c r="H103" s="17"/>
      <c r="I103" s="17"/>
      <c r="J103" s="17"/>
      <c r="K103" s="107"/>
      <c r="L103" s="107"/>
      <c r="M103" s="97">
        <f t="shared" si="95"/>
        <v>0</v>
      </c>
      <c r="N103" s="24"/>
      <c r="O103" s="24"/>
      <c r="P103" s="24"/>
      <c r="Q103" s="24"/>
      <c r="R103" s="24"/>
      <c r="S103" s="24"/>
      <c r="T103" s="24"/>
      <c r="U103" s="24"/>
      <c r="V103" s="24"/>
      <c r="W103" s="24"/>
      <c r="X103" s="24"/>
      <c r="Y103" s="24"/>
      <c r="Z103" s="125">
        <f t="shared" si="110"/>
        <v>0</v>
      </c>
      <c r="AA103" s="81">
        <f t="shared" si="92"/>
        <v>0</v>
      </c>
      <c r="AB103" s="82">
        <f t="shared" si="93"/>
        <v>5</v>
      </c>
      <c r="AC103" s="82">
        <f t="shared" ref="AC103" si="123">AC102/(AB103+1)</f>
        <v>0.3245273575943724</v>
      </c>
      <c r="AD103" s="82">
        <f t="shared" si="94"/>
        <v>0</v>
      </c>
    </row>
    <row r="104" spans="1:30" x14ac:dyDescent="0.25">
      <c r="A104" s="96">
        <v>31</v>
      </c>
      <c r="B104" s="17"/>
      <c r="C104" s="17"/>
      <c r="D104" s="18"/>
      <c r="E104" s="97" t="s">
        <v>54</v>
      </c>
      <c r="F104" s="97" t="s">
        <v>38</v>
      </c>
      <c r="G104" s="17"/>
      <c r="H104" s="17"/>
      <c r="I104" s="17"/>
      <c r="J104" s="17"/>
      <c r="K104" s="107"/>
      <c r="L104" s="107"/>
      <c r="M104" s="97">
        <f t="shared" si="95"/>
        <v>0</v>
      </c>
      <c r="N104" s="24"/>
      <c r="O104" s="24"/>
      <c r="P104" s="24"/>
      <c r="Q104" s="24"/>
      <c r="R104" s="24"/>
      <c r="S104" s="24"/>
      <c r="T104" s="24"/>
      <c r="U104" s="24"/>
      <c r="V104" s="24"/>
      <c r="W104" s="24"/>
      <c r="X104" s="24"/>
      <c r="Y104" s="24"/>
      <c r="Z104" s="125">
        <f t="shared" si="110"/>
        <v>0</v>
      </c>
      <c r="AA104" s="81">
        <f t="shared" si="92"/>
        <v>0</v>
      </c>
      <c r="AB104" s="82">
        <f t="shared" si="93"/>
        <v>5</v>
      </c>
      <c r="AC104" s="82">
        <f t="shared" ref="AC104" si="124">AC103*AB104</f>
        <v>1.6226367879718619</v>
      </c>
      <c r="AD104" s="82">
        <f t="shared" si="94"/>
        <v>0</v>
      </c>
    </row>
    <row r="105" spans="1:30" x14ac:dyDescent="0.25">
      <c r="A105" s="96">
        <v>32</v>
      </c>
      <c r="B105" s="17"/>
      <c r="C105" s="17"/>
      <c r="D105" s="18"/>
      <c r="E105" s="97" t="s">
        <v>54</v>
      </c>
      <c r="F105" s="97" t="s">
        <v>38</v>
      </c>
      <c r="G105" s="17"/>
      <c r="H105" s="17"/>
      <c r="I105" s="17"/>
      <c r="J105" s="17"/>
      <c r="K105" s="107"/>
      <c r="L105" s="107"/>
      <c r="M105" s="97">
        <f t="shared" si="95"/>
        <v>0</v>
      </c>
      <c r="N105" s="24"/>
      <c r="O105" s="24"/>
      <c r="P105" s="24"/>
      <c r="Q105" s="24"/>
      <c r="R105" s="24"/>
      <c r="S105" s="24"/>
      <c r="T105" s="24"/>
      <c r="U105" s="24"/>
      <c r="V105" s="24"/>
      <c r="W105" s="24"/>
      <c r="X105" s="24"/>
      <c r="Y105" s="24"/>
      <c r="Z105" s="125">
        <f t="shared" si="110"/>
        <v>0</v>
      </c>
      <c r="AA105" s="81">
        <f t="shared" si="92"/>
        <v>0</v>
      </c>
      <c r="AB105" s="82">
        <f t="shared" si="93"/>
        <v>5</v>
      </c>
      <c r="AC105" s="82">
        <f t="shared" ref="AC105" si="125">AC104/(AB105+1)</f>
        <v>0.27043946466197699</v>
      </c>
      <c r="AD105" s="82">
        <f t="shared" si="94"/>
        <v>0</v>
      </c>
    </row>
    <row r="106" spans="1:30" x14ac:dyDescent="0.25">
      <c r="A106" s="96">
        <v>33</v>
      </c>
      <c r="B106" s="17"/>
      <c r="C106" s="17"/>
      <c r="D106" s="18"/>
      <c r="E106" s="97" t="s">
        <v>54</v>
      </c>
      <c r="F106" s="97" t="s">
        <v>38</v>
      </c>
      <c r="G106" s="17"/>
      <c r="H106" s="17"/>
      <c r="I106" s="17"/>
      <c r="J106" s="17"/>
      <c r="K106" s="107"/>
      <c r="L106" s="107"/>
      <c r="M106" s="97">
        <f t="shared" si="95"/>
        <v>0</v>
      </c>
      <c r="N106" s="24"/>
      <c r="O106" s="24"/>
      <c r="P106" s="24"/>
      <c r="Q106" s="24"/>
      <c r="R106" s="24"/>
      <c r="S106" s="24"/>
      <c r="T106" s="24"/>
      <c r="U106" s="24"/>
      <c r="V106" s="24"/>
      <c r="W106" s="24"/>
      <c r="X106" s="24"/>
      <c r="Y106" s="24"/>
      <c r="Z106" s="125">
        <f t="shared" si="110"/>
        <v>0</v>
      </c>
      <c r="AA106" s="81">
        <f t="shared" ref="AA106:AA133" si="126">COUNTA(N106:Y106)</f>
        <v>0</v>
      </c>
      <c r="AB106" s="82">
        <f t="shared" ref="AB106:AB133" si="127">COUNTA(A106:Y106)+1</f>
        <v>5</v>
      </c>
      <c r="AC106" s="82">
        <f t="shared" ref="AC106" si="128">AC105*AB106</f>
        <v>1.352197323309885</v>
      </c>
      <c r="AD106" s="82">
        <f t="shared" ref="AD106:AD133" si="129">SUM(B106:Y106)/(LEN(B106)+1)</f>
        <v>0</v>
      </c>
    </row>
    <row r="107" spans="1:30" x14ac:dyDescent="0.25">
      <c r="A107" s="96">
        <v>34</v>
      </c>
      <c r="B107" s="17"/>
      <c r="C107" s="17"/>
      <c r="D107" s="18"/>
      <c r="E107" s="97" t="s">
        <v>54</v>
      </c>
      <c r="F107" s="97" t="s">
        <v>38</v>
      </c>
      <c r="G107" s="17"/>
      <c r="H107" s="17"/>
      <c r="I107" s="17"/>
      <c r="J107" s="17"/>
      <c r="K107" s="107"/>
      <c r="L107" s="107"/>
      <c r="M107" s="97">
        <f t="shared" si="95"/>
        <v>0</v>
      </c>
      <c r="N107" s="24"/>
      <c r="O107" s="24"/>
      <c r="P107" s="24"/>
      <c r="Q107" s="24"/>
      <c r="R107" s="24"/>
      <c r="S107" s="24"/>
      <c r="T107" s="24"/>
      <c r="U107" s="24"/>
      <c r="V107" s="24"/>
      <c r="W107" s="24"/>
      <c r="X107" s="24"/>
      <c r="Y107" s="24"/>
      <c r="Z107" s="125">
        <f t="shared" si="110"/>
        <v>0</v>
      </c>
      <c r="AA107" s="81">
        <f t="shared" si="126"/>
        <v>0</v>
      </c>
      <c r="AB107" s="82">
        <f t="shared" si="127"/>
        <v>5</v>
      </c>
      <c r="AC107" s="82">
        <f t="shared" ref="AC107" si="130">AC106/(AB107+1)</f>
        <v>0.22536622055164748</v>
      </c>
      <c r="AD107" s="82">
        <f t="shared" si="129"/>
        <v>0</v>
      </c>
    </row>
    <row r="108" spans="1:30" x14ac:dyDescent="0.25">
      <c r="A108" s="96">
        <v>35</v>
      </c>
      <c r="B108" s="17"/>
      <c r="C108" s="17"/>
      <c r="D108" s="18"/>
      <c r="E108" s="97" t="s">
        <v>54</v>
      </c>
      <c r="F108" s="97" t="s">
        <v>38</v>
      </c>
      <c r="G108" s="17"/>
      <c r="H108" s="17"/>
      <c r="I108" s="17"/>
      <c r="J108" s="17"/>
      <c r="K108" s="107"/>
      <c r="L108" s="107"/>
      <c r="M108" s="97">
        <f t="shared" si="95"/>
        <v>0</v>
      </c>
      <c r="N108" s="24"/>
      <c r="O108" s="24"/>
      <c r="P108" s="24"/>
      <c r="Q108" s="24"/>
      <c r="R108" s="24"/>
      <c r="S108" s="24"/>
      <c r="T108" s="24"/>
      <c r="U108" s="24"/>
      <c r="V108" s="24"/>
      <c r="W108" s="24"/>
      <c r="X108" s="24"/>
      <c r="Y108" s="24"/>
      <c r="Z108" s="125">
        <f t="shared" si="110"/>
        <v>0</v>
      </c>
      <c r="AA108" s="81">
        <f t="shared" si="126"/>
        <v>0</v>
      </c>
      <c r="AB108" s="82">
        <f t="shared" si="127"/>
        <v>5</v>
      </c>
      <c r="AC108" s="82">
        <f t="shared" ref="AC108" si="131">AC107*AB108</f>
        <v>1.1268311027582374</v>
      </c>
      <c r="AD108" s="82">
        <f t="shared" si="129"/>
        <v>0</v>
      </c>
    </row>
    <row r="109" spans="1:30" x14ac:dyDescent="0.25">
      <c r="A109" s="96">
        <v>36</v>
      </c>
      <c r="B109" s="17"/>
      <c r="C109" s="17"/>
      <c r="D109" s="18"/>
      <c r="E109" s="97" t="s">
        <v>54</v>
      </c>
      <c r="F109" s="97" t="s">
        <v>38</v>
      </c>
      <c r="G109" s="17"/>
      <c r="H109" s="17"/>
      <c r="I109" s="17"/>
      <c r="J109" s="17"/>
      <c r="K109" s="107"/>
      <c r="L109" s="107"/>
      <c r="M109" s="97">
        <f t="shared" si="95"/>
        <v>0</v>
      </c>
      <c r="N109" s="24"/>
      <c r="O109" s="24"/>
      <c r="P109" s="24"/>
      <c r="Q109" s="24"/>
      <c r="R109" s="24"/>
      <c r="S109" s="24"/>
      <c r="T109" s="24"/>
      <c r="U109" s="24"/>
      <c r="V109" s="24"/>
      <c r="W109" s="24"/>
      <c r="X109" s="24"/>
      <c r="Y109" s="24"/>
      <c r="Z109" s="125">
        <f t="shared" si="110"/>
        <v>0</v>
      </c>
      <c r="AA109" s="81">
        <f t="shared" si="126"/>
        <v>0</v>
      </c>
      <c r="AB109" s="82">
        <f t="shared" si="127"/>
        <v>5</v>
      </c>
      <c r="AC109" s="82">
        <f t="shared" ref="AC109" si="132">AC108/(AB109+1)</f>
        <v>0.18780518379303957</v>
      </c>
      <c r="AD109" s="82">
        <f t="shared" si="129"/>
        <v>0</v>
      </c>
    </row>
    <row r="110" spans="1:30" x14ac:dyDescent="0.25">
      <c r="A110" s="96">
        <v>37</v>
      </c>
      <c r="B110" s="17"/>
      <c r="C110" s="17"/>
      <c r="D110" s="18"/>
      <c r="E110" s="97" t="s">
        <v>54</v>
      </c>
      <c r="F110" s="97" t="s">
        <v>38</v>
      </c>
      <c r="G110" s="17"/>
      <c r="H110" s="17"/>
      <c r="I110" s="17"/>
      <c r="J110" s="17"/>
      <c r="K110" s="107"/>
      <c r="L110" s="107"/>
      <c r="M110" s="97">
        <f t="shared" si="95"/>
        <v>0</v>
      </c>
      <c r="N110" s="24"/>
      <c r="O110" s="24"/>
      <c r="P110" s="24"/>
      <c r="Q110" s="24"/>
      <c r="R110" s="24"/>
      <c r="S110" s="24"/>
      <c r="T110" s="24"/>
      <c r="U110" s="24"/>
      <c r="V110" s="24"/>
      <c r="W110" s="24"/>
      <c r="X110" s="24"/>
      <c r="Y110" s="24"/>
      <c r="Z110" s="125">
        <f t="shared" si="110"/>
        <v>0</v>
      </c>
      <c r="AA110" s="81">
        <f t="shared" si="126"/>
        <v>0</v>
      </c>
      <c r="AB110" s="82">
        <f t="shared" si="127"/>
        <v>5</v>
      </c>
      <c r="AC110" s="82">
        <f t="shared" ref="AC110" si="133">AC109*AB110</f>
        <v>0.93902591896519783</v>
      </c>
      <c r="AD110" s="82">
        <f t="shared" si="129"/>
        <v>0</v>
      </c>
    </row>
    <row r="111" spans="1:30" x14ac:dyDescent="0.25">
      <c r="A111" s="96">
        <v>38</v>
      </c>
      <c r="B111" s="17"/>
      <c r="C111" s="17"/>
      <c r="D111" s="18"/>
      <c r="E111" s="97" t="s">
        <v>54</v>
      </c>
      <c r="F111" s="97" t="s">
        <v>38</v>
      </c>
      <c r="G111" s="17"/>
      <c r="H111" s="17"/>
      <c r="I111" s="17"/>
      <c r="J111" s="17"/>
      <c r="K111" s="107"/>
      <c r="L111" s="107"/>
      <c r="M111" s="97">
        <f t="shared" si="95"/>
        <v>0</v>
      </c>
      <c r="N111" s="24"/>
      <c r="O111" s="24"/>
      <c r="P111" s="24"/>
      <c r="Q111" s="24"/>
      <c r="R111" s="24"/>
      <c r="S111" s="24"/>
      <c r="T111" s="24"/>
      <c r="U111" s="24"/>
      <c r="V111" s="24"/>
      <c r="W111" s="24"/>
      <c r="X111" s="24"/>
      <c r="Y111" s="24"/>
      <c r="Z111" s="125">
        <f t="shared" si="110"/>
        <v>0</v>
      </c>
      <c r="AA111" s="81">
        <f t="shared" si="126"/>
        <v>0</v>
      </c>
      <c r="AB111" s="82">
        <f t="shared" si="127"/>
        <v>5</v>
      </c>
      <c r="AC111" s="82">
        <f t="shared" ref="AC111" si="134">AC110/(AB111+1)</f>
        <v>0.15650431982753296</v>
      </c>
      <c r="AD111" s="82">
        <f t="shared" si="129"/>
        <v>0</v>
      </c>
    </row>
    <row r="112" spans="1:30" x14ac:dyDescent="0.25">
      <c r="A112" s="96">
        <v>39</v>
      </c>
      <c r="B112" s="17"/>
      <c r="C112" s="17"/>
      <c r="D112" s="18"/>
      <c r="E112" s="97" t="s">
        <v>54</v>
      </c>
      <c r="F112" s="97" t="s">
        <v>38</v>
      </c>
      <c r="G112" s="17"/>
      <c r="H112" s="17"/>
      <c r="I112" s="17"/>
      <c r="J112" s="17"/>
      <c r="K112" s="107"/>
      <c r="L112" s="107"/>
      <c r="M112" s="97">
        <f t="shared" si="95"/>
        <v>0</v>
      </c>
      <c r="N112" s="24"/>
      <c r="O112" s="24"/>
      <c r="P112" s="24"/>
      <c r="Q112" s="24"/>
      <c r="R112" s="24"/>
      <c r="S112" s="24"/>
      <c r="T112" s="24"/>
      <c r="U112" s="24"/>
      <c r="V112" s="24"/>
      <c r="W112" s="24"/>
      <c r="X112" s="24"/>
      <c r="Y112" s="24"/>
      <c r="Z112" s="125">
        <f t="shared" si="110"/>
        <v>0</v>
      </c>
      <c r="AA112" s="81">
        <f t="shared" si="126"/>
        <v>0</v>
      </c>
      <c r="AB112" s="82">
        <f t="shared" si="127"/>
        <v>5</v>
      </c>
      <c r="AC112" s="82">
        <f t="shared" ref="AC112" si="135">AC111*AB112</f>
        <v>0.78252159913766484</v>
      </c>
      <c r="AD112" s="82">
        <f t="shared" si="129"/>
        <v>0</v>
      </c>
    </row>
    <row r="113" spans="1:30" x14ac:dyDescent="0.25">
      <c r="A113" s="96">
        <v>40</v>
      </c>
      <c r="B113" s="17"/>
      <c r="C113" s="17"/>
      <c r="D113" s="18"/>
      <c r="E113" s="97" t="s">
        <v>54</v>
      </c>
      <c r="F113" s="97" t="s">
        <v>38</v>
      </c>
      <c r="G113" s="17"/>
      <c r="H113" s="17"/>
      <c r="I113" s="17"/>
      <c r="J113" s="17"/>
      <c r="K113" s="107"/>
      <c r="L113" s="107"/>
      <c r="M113" s="97">
        <f t="shared" si="95"/>
        <v>0</v>
      </c>
      <c r="N113" s="24"/>
      <c r="O113" s="24"/>
      <c r="P113" s="24"/>
      <c r="Q113" s="24"/>
      <c r="R113" s="24"/>
      <c r="S113" s="24"/>
      <c r="T113" s="24"/>
      <c r="U113" s="24"/>
      <c r="V113" s="24"/>
      <c r="W113" s="24"/>
      <c r="X113" s="24"/>
      <c r="Y113" s="24"/>
      <c r="Z113" s="125">
        <f t="shared" si="110"/>
        <v>0</v>
      </c>
      <c r="AA113" s="81">
        <f t="shared" si="126"/>
        <v>0</v>
      </c>
      <c r="AB113" s="82">
        <f t="shared" si="127"/>
        <v>5</v>
      </c>
      <c r="AC113" s="82">
        <f t="shared" ref="AC113" si="136">AC112/(AB113+1)</f>
        <v>0.13042026652294414</v>
      </c>
      <c r="AD113" s="82">
        <f t="shared" si="129"/>
        <v>0</v>
      </c>
    </row>
    <row r="114" spans="1:30" x14ac:dyDescent="0.25">
      <c r="A114" s="96">
        <v>41</v>
      </c>
      <c r="B114" s="17"/>
      <c r="C114" s="17"/>
      <c r="D114" s="18"/>
      <c r="E114" s="97" t="s">
        <v>54</v>
      </c>
      <c r="F114" s="97" t="s">
        <v>38</v>
      </c>
      <c r="G114" s="17"/>
      <c r="H114" s="17"/>
      <c r="I114" s="17"/>
      <c r="J114" s="17"/>
      <c r="K114" s="107"/>
      <c r="L114" s="107"/>
      <c r="M114" s="97">
        <f t="shared" si="95"/>
        <v>0</v>
      </c>
      <c r="N114" s="24"/>
      <c r="O114" s="24"/>
      <c r="P114" s="24"/>
      <c r="Q114" s="24"/>
      <c r="R114" s="24"/>
      <c r="S114" s="24"/>
      <c r="T114" s="24"/>
      <c r="U114" s="24"/>
      <c r="V114" s="24"/>
      <c r="W114" s="24"/>
      <c r="X114" s="24"/>
      <c r="Y114" s="24"/>
      <c r="Z114" s="125">
        <f t="shared" si="110"/>
        <v>0</v>
      </c>
      <c r="AA114" s="81">
        <f t="shared" si="126"/>
        <v>0</v>
      </c>
      <c r="AB114" s="82">
        <f t="shared" si="127"/>
        <v>5</v>
      </c>
      <c r="AC114" s="82">
        <f t="shared" ref="AC114" si="137">AC113*AB114</f>
        <v>0.6521013326147207</v>
      </c>
      <c r="AD114" s="82">
        <f t="shared" si="129"/>
        <v>0</v>
      </c>
    </row>
    <row r="115" spans="1:30" x14ac:dyDescent="0.25">
      <c r="A115" s="96">
        <v>42</v>
      </c>
      <c r="B115" s="17"/>
      <c r="C115" s="17"/>
      <c r="D115" s="18"/>
      <c r="E115" s="97" t="s">
        <v>54</v>
      </c>
      <c r="F115" s="97" t="s">
        <v>38</v>
      </c>
      <c r="G115" s="17"/>
      <c r="H115" s="17"/>
      <c r="I115" s="17"/>
      <c r="J115" s="17"/>
      <c r="K115" s="107"/>
      <c r="L115" s="107"/>
      <c r="M115" s="97">
        <f t="shared" si="95"/>
        <v>0</v>
      </c>
      <c r="N115" s="24"/>
      <c r="O115" s="24"/>
      <c r="P115" s="24"/>
      <c r="Q115" s="24"/>
      <c r="R115" s="24"/>
      <c r="S115" s="24"/>
      <c r="T115" s="24"/>
      <c r="U115" s="24"/>
      <c r="V115" s="24"/>
      <c r="W115" s="24"/>
      <c r="X115" s="24"/>
      <c r="Y115" s="24"/>
      <c r="Z115" s="125">
        <f t="shared" si="110"/>
        <v>0</v>
      </c>
      <c r="AA115" s="81">
        <f t="shared" si="126"/>
        <v>0</v>
      </c>
      <c r="AB115" s="82">
        <f t="shared" si="127"/>
        <v>5</v>
      </c>
      <c r="AC115" s="82">
        <f t="shared" ref="AC115" si="138">AC114/(AB115+1)</f>
        <v>0.10868355543578678</v>
      </c>
      <c r="AD115" s="82">
        <f t="shared" si="129"/>
        <v>0</v>
      </c>
    </row>
    <row r="116" spans="1:30" x14ac:dyDescent="0.25">
      <c r="A116" s="96">
        <v>43</v>
      </c>
      <c r="B116" s="17"/>
      <c r="C116" s="17"/>
      <c r="D116" s="18"/>
      <c r="E116" s="97" t="s">
        <v>54</v>
      </c>
      <c r="F116" s="97" t="s">
        <v>38</v>
      </c>
      <c r="G116" s="17"/>
      <c r="H116" s="17"/>
      <c r="I116" s="17"/>
      <c r="J116" s="17"/>
      <c r="K116" s="107"/>
      <c r="L116" s="107"/>
      <c r="M116" s="97">
        <f t="shared" si="95"/>
        <v>0</v>
      </c>
      <c r="N116" s="24"/>
      <c r="O116" s="24"/>
      <c r="P116" s="24"/>
      <c r="Q116" s="24"/>
      <c r="R116" s="24"/>
      <c r="S116" s="24"/>
      <c r="T116" s="24"/>
      <c r="U116" s="24"/>
      <c r="V116" s="24"/>
      <c r="W116" s="24"/>
      <c r="X116" s="24"/>
      <c r="Y116" s="24"/>
      <c r="Z116" s="125">
        <f t="shared" si="110"/>
        <v>0</v>
      </c>
      <c r="AA116" s="81">
        <f t="shared" si="126"/>
        <v>0</v>
      </c>
      <c r="AB116" s="82">
        <f t="shared" si="127"/>
        <v>5</v>
      </c>
      <c r="AC116" s="82">
        <f t="shared" ref="AC116" si="139">AC115*AB116</f>
        <v>0.54341777717893391</v>
      </c>
      <c r="AD116" s="82">
        <f t="shared" si="129"/>
        <v>0</v>
      </c>
    </row>
    <row r="117" spans="1:30" x14ac:dyDescent="0.25">
      <c r="A117" s="96">
        <v>44</v>
      </c>
      <c r="B117" s="17"/>
      <c r="C117" s="17"/>
      <c r="D117" s="18"/>
      <c r="E117" s="97" t="s">
        <v>54</v>
      </c>
      <c r="F117" s="97" t="s">
        <v>38</v>
      </c>
      <c r="G117" s="17"/>
      <c r="H117" s="17"/>
      <c r="I117" s="17"/>
      <c r="J117" s="17"/>
      <c r="K117" s="107"/>
      <c r="L117" s="107"/>
      <c r="M117" s="97">
        <f t="shared" si="95"/>
        <v>0</v>
      </c>
      <c r="N117" s="24"/>
      <c r="O117" s="24"/>
      <c r="P117" s="24"/>
      <c r="Q117" s="24"/>
      <c r="R117" s="24"/>
      <c r="S117" s="24"/>
      <c r="T117" s="24"/>
      <c r="U117" s="24"/>
      <c r="V117" s="24"/>
      <c r="W117" s="24"/>
      <c r="X117" s="24"/>
      <c r="Y117" s="24"/>
      <c r="Z117" s="125">
        <f t="shared" si="110"/>
        <v>0</v>
      </c>
      <c r="AA117" s="81">
        <f t="shared" si="126"/>
        <v>0</v>
      </c>
      <c r="AB117" s="82">
        <f t="shared" si="127"/>
        <v>5</v>
      </c>
      <c r="AC117" s="82">
        <f t="shared" ref="AC117" si="140">AC116/(AB117+1)</f>
        <v>9.0569629529822324E-2</v>
      </c>
      <c r="AD117" s="82">
        <f t="shared" si="129"/>
        <v>0</v>
      </c>
    </row>
    <row r="118" spans="1:30" x14ac:dyDescent="0.25">
      <c r="A118" s="96">
        <v>45</v>
      </c>
      <c r="B118" s="17"/>
      <c r="C118" s="17"/>
      <c r="D118" s="18"/>
      <c r="E118" s="97" t="s">
        <v>54</v>
      </c>
      <c r="F118" s="97" t="s">
        <v>38</v>
      </c>
      <c r="G118" s="17"/>
      <c r="H118" s="17"/>
      <c r="I118" s="17"/>
      <c r="J118" s="17"/>
      <c r="K118" s="107"/>
      <c r="L118" s="107"/>
      <c r="M118" s="97">
        <f t="shared" si="95"/>
        <v>0</v>
      </c>
      <c r="N118" s="24"/>
      <c r="O118" s="24"/>
      <c r="P118" s="24"/>
      <c r="Q118" s="24"/>
      <c r="R118" s="24"/>
      <c r="S118" s="24"/>
      <c r="T118" s="24"/>
      <c r="U118" s="24"/>
      <c r="V118" s="24"/>
      <c r="W118" s="24"/>
      <c r="X118" s="24"/>
      <c r="Y118" s="24"/>
      <c r="Z118" s="125">
        <f t="shared" si="110"/>
        <v>0</v>
      </c>
      <c r="AA118" s="81">
        <f t="shared" si="126"/>
        <v>0</v>
      </c>
      <c r="AB118" s="82">
        <f t="shared" si="127"/>
        <v>5</v>
      </c>
      <c r="AC118" s="82">
        <f t="shared" ref="AC118" si="141">AC117*AB118</f>
        <v>0.45284814764911163</v>
      </c>
      <c r="AD118" s="82">
        <f t="shared" si="129"/>
        <v>0</v>
      </c>
    </row>
    <row r="119" spans="1:30" x14ac:dyDescent="0.25">
      <c r="A119" s="96">
        <v>46</v>
      </c>
      <c r="B119" s="17"/>
      <c r="C119" s="17"/>
      <c r="D119" s="18"/>
      <c r="E119" s="97" t="s">
        <v>54</v>
      </c>
      <c r="F119" s="97" t="s">
        <v>38</v>
      </c>
      <c r="G119" s="17"/>
      <c r="H119" s="17"/>
      <c r="I119" s="17"/>
      <c r="J119" s="17"/>
      <c r="K119" s="107"/>
      <c r="L119" s="107"/>
      <c r="M119" s="97">
        <f t="shared" si="95"/>
        <v>0</v>
      </c>
      <c r="N119" s="24"/>
      <c r="O119" s="24"/>
      <c r="P119" s="24"/>
      <c r="Q119" s="24"/>
      <c r="R119" s="24"/>
      <c r="S119" s="24"/>
      <c r="T119" s="24"/>
      <c r="U119" s="24"/>
      <c r="V119" s="24"/>
      <c r="W119" s="24"/>
      <c r="X119" s="24"/>
      <c r="Y119" s="24"/>
      <c r="Z119" s="125">
        <f t="shared" si="110"/>
        <v>0</v>
      </c>
      <c r="AA119" s="81">
        <f t="shared" si="126"/>
        <v>0</v>
      </c>
      <c r="AB119" s="82">
        <f t="shared" si="127"/>
        <v>5</v>
      </c>
      <c r="AC119" s="82">
        <f t="shared" ref="AC119" si="142">AC118/(AB119+1)</f>
        <v>7.5474691274851943E-2</v>
      </c>
      <c r="AD119" s="82">
        <f t="shared" si="129"/>
        <v>0</v>
      </c>
    </row>
    <row r="120" spans="1:30" x14ac:dyDescent="0.25">
      <c r="A120" s="96">
        <v>47</v>
      </c>
      <c r="B120" s="17"/>
      <c r="C120" s="17"/>
      <c r="D120" s="18"/>
      <c r="E120" s="97" t="s">
        <v>54</v>
      </c>
      <c r="F120" s="97" t="s">
        <v>38</v>
      </c>
      <c r="G120" s="17"/>
      <c r="H120" s="17"/>
      <c r="I120" s="17"/>
      <c r="J120" s="17"/>
      <c r="K120" s="107"/>
      <c r="L120" s="107"/>
      <c r="M120" s="97">
        <f t="shared" si="95"/>
        <v>0</v>
      </c>
      <c r="N120" s="24"/>
      <c r="O120" s="24"/>
      <c r="P120" s="24"/>
      <c r="Q120" s="24"/>
      <c r="R120" s="24"/>
      <c r="S120" s="24"/>
      <c r="T120" s="24"/>
      <c r="U120" s="24"/>
      <c r="V120" s="24"/>
      <c r="W120" s="24"/>
      <c r="X120" s="24"/>
      <c r="Y120" s="24"/>
      <c r="Z120" s="125">
        <f t="shared" si="110"/>
        <v>0</v>
      </c>
      <c r="AA120" s="81">
        <f t="shared" si="126"/>
        <v>0</v>
      </c>
      <c r="AB120" s="82">
        <f t="shared" si="127"/>
        <v>5</v>
      </c>
      <c r="AC120" s="82">
        <f t="shared" ref="AC120" si="143">AC119*AB120</f>
        <v>0.37737345637425973</v>
      </c>
      <c r="AD120" s="82">
        <f t="shared" si="129"/>
        <v>0</v>
      </c>
    </row>
    <row r="121" spans="1:30" x14ac:dyDescent="0.25">
      <c r="A121" s="96">
        <v>48</v>
      </c>
      <c r="B121" s="17"/>
      <c r="C121" s="17"/>
      <c r="D121" s="18"/>
      <c r="E121" s="97" t="s">
        <v>54</v>
      </c>
      <c r="F121" s="97" t="s">
        <v>38</v>
      </c>
      <c r="G121" s="17"/>
      <c r="H121" s="17"/>
      <c r="I121" s="17"/>
      <c r="J121" s="17"/>
      <c r="K121" s="107"/>
      <c r="L121" s="107"/>
      <c r="M121" s="97">
        <f t="shared" si="95"/>
        <v>0</v>
      </c>
      <c r="N121" s="24"/>
      <c r="O121" s="24"/>
      <c r="P121" s="24"/>
      <c r="Q121" s="24"/>
      <c r="R121" s="24"/>
      <c r="S121" s="24"/>
      <c r="T121" s="24"/>
      <c r="U121" s="24"/>
      <c r="V121" s="24"/>
      <c r="W121" s="24"/>
      <c r="X121" s="24"/>
      <c r="Y121" s="24"/>
      <c r="Z121" s="125">
        <f t="shared" si="110"/>
        <v>0</v>
      </c>
      <c r="AA121" s="81">
        <f t="shared" si="126"/>
        <v>0</v>
      </c>
      <c r="AB121" s="82">
        <f t="shared" si="127"/>
        <v>5</v>
      </c>
      <c r="AC121" s="82">
        <f t="shared" ref="AC121" si="144">AC120/(AB121+1)</f>
        <v>6.2895576062376626E-2</v>
      </c>
      <c r="AD121" s="82">
        <f t="shared" si="129"/>
        <v>0</v>
      </c>
    </row>
    <row r="122" spans="1:30" x14ac:dyDescent="0.25">
      <c r="A122" s="96">
        <v>49</v>
      </c>
      <c r="B122" s="17"/>
      <c r="C122" s="17"/>
      <c r="D122" s="18"/>
      <c r="E122" s="97" t="s">
        <v>54</v>
      </c>
      <c r="F122" s="97" t="s">
        <v>38</v>
      </c>
      <c r="G122" s="17"/>
      <c r="H122" s="17"/>
      <c r="I122" s="17"/>
      <c r="J122" s="17"/>
      <c r="K122" s="107"/>
      <c r="L122" s="107"/>
      <c r="M122" s="97">
        <f t="shared" si="95"/>
        <v>0</v>
      </c>
      <c r="N122" s="24"/>
      <c r="O122" s="24"/>
      <c r="P122" s="24"/>
      <c r="Q122" s="24"/>
      <c r="R122" s="24"/>
      <c r="S122" s="24"/>
      <c r="T122" s="24"/>
      <c r="U122" s="24"/>
      <c r="V122" s="24"/>
      <c r="W122" s="24"/>
      <c r="X122" s="24"/>
      <c r="Y122" s="24"/>
      <c r="Z122" s="125">
        <f t="shared" si="110"/>
        <v>0</v>
      </c>
      <c r="AA122" s="81">
        <f t="shared" si="126"/>
        <v>0</v>
      </c>
      <c r="AB122" s="82">
        <f t="shared" si="127"/>
        <v>5</v>
      </c>
      <c r="AC122" s="82">
        <f t="shared" ref="AC122" si="145">AC121*AB122</f>
        <v>0.31447788031188312</v>
      </c>
      <c r="AD122" s="82">
        <f t="shared" si="129"/>
        <v>0</v>
      </c>
    </row>
    <row r="123" spans="1:30" x14ac:dyDescent="0.25">
      <c r="A123" s="96">
        <v>50</v>
      </c>
      <c r="B123" s="17"/>
      <c r="C123" s="17"/>
      <c r="D123" s="18"/>
      <c r="E123" s="97" t="s">
        <v>54</v>
      </c>
      <c r="F123" s="97" t="s">
        <v>38</v>
      </c>
      <c r="G123" s="17"/>
      <c r="H123" s="17"/>
      <c r="I123" s="17"/>
      <c r="J123" s="17"/>
      <c r="K123" s="107"/>
      <c r="L123" s="107"/>
      <c r="M123" s="97">
        <f t="shared" si="95"/>
        <v>0</v>
      </c>
      <c r="N123" s="24"/>
      <c r="O123" s="24"/>
      <c r="P123" s="24"/>
      <c r="Q123" s="24"/>
      <c r="R123" s="24"/>
      <c r="S123" s="24"/>
      <c r="T123" s="24"/>
      <c r="U123" s="24"/>
      <c r="V123" s="24"/>
      <c r="W123" s="24"/>
      <c r="X123" s="24"/>
      <c r="Y123" s="24"/>
      <c r="Z123" s="125">
        <f t="shared" si="110"/>
        <v>0</v>
      </c>
      <c r="AA123" s="81">
        <f t="shared" si="126"/>
        <v>0</v>
      </c>
      <c r="AB123" s="82">
        <f t="shared" si="127"/>
        <v>5</v>
      </c>
      <c r="AC123" s="82">
        <f t="shared" ref="AC123" si="146">AC122/(AB123+1)</f>
        <v>5.2412980051980522E-2</v>
      </c>
      <c r="AD123" s="82">
        <f t="shared" si="129"/>
        <v>0</v>
      </c>
    </row>
    <row r="124" spans="1:30" x14ac:dyDescent="0.25">
      <c r="A124" s="96">
        <v>51</v>
      </c>
      <c r="B124" s="17"/>
      <c r="C124" s="17"/>
      <c r="D124" s="18"/>
      <c r="E124" s="97" t="s">
        <v>54</v>
      </c>
      <c r="F124" s="97" t="s">
        <v>38</v>
      </c>
      <c r="G124" s="17"/>
      <c r="H124" s="17"/>
      <c r="I124" s="17"/>
      <c r="J124" s="17"/>
      <c r="K124" s="107"/>
      <c r="L124" s="107"/>
      <c r="M124" s="97">
        <f t="shared" si="95"/>
        <v>0</v>
      </c>
      <c r="N124" s="24"/>
      <c r="O124" s="24"/>
      <c r="P124" s="24"/>
      <c r="Q124" s="24"/>
      <c r="R124" s="24"/>
      <c r="S124" s="24"/>
      <c r="T124" s="24"/>
      <c r="U124" s="24"/>
      <c r="V124" s="24"/>
      <c r="W124" s="24"/>
      <c r="X124" s="24"/>
      <c r="Y124" s="24"/>
      <c r="Z124" s="125">
        <f t="shared" si="110"/>
        <v>0</v>
      </c>
      <c r="AA124" s="81">
        <f t="shared" si="126"/>
        <v>0</v>
      </c>
      <c r="AB124" s="82">
        <f t="shared" si="127"/>
        <v>5</v>
      </c>
      <c r="AC124" s="82">
        <f t="shared" ref="AC124" si="147">AC123*AB124</f>
        <v>0.26206490025990259</v>
      </c>
      <c r="AD124" s="82">
        <f t="shared" si="129"/>
        <v>0</v>
      </c>
    </row>
    <row r="125" spans="1:30" x14ac:dyDescent="0.25">
      <c r="A125" s="96">
        <v>52</v>
      </c>
      <c r="B125" s="17"/>
      <c r="C125" s="17"/>
      <c r="D125" s="18"/>
      <c r="E125" s="97" t="s">
        <v>54</v>
      </c>
      <c r="F125" s="97" t="s">
        <v>38</v>
      </c>
      <c r="G125" s="17"/>
      <c r="H125" s="17"/>
      <c r="I125" s="17"/>
      <c r="J125" s="17"/>
      <c r="K125" s="107"/>
      <c r="L125" s="107"/>
      <c r="M125" s="97">
        <f t="shared" si="95"/>
        <v>0</v>
      </c>
      <c r="N125" s="24"/>
      <c r="O125" s="24"/>
      <c r="P125" s="24"/>
      <c r="Q125" s="24"/>
      <c r="R125" s="24"/>
      <c r="S125" s="24"/>
      <c r="T125" s="24"/>
      <c r="U125" s="24"/>
      <c r="V125" s="24"/>
      <c r="W125" s="24"/>
      <c r="X125" s="24"/>
      <c r="Y125" s="24"/>
      <c r="Z125" s="125">
        <f t="shared" si="110"/>
        <v>0</v>
      </c>
      <c r="AA125" s="81">
        <f t="shared" si="126"/>
        <v>0</v>
      </c>
      <c r="AB125" s="82">
        <f t="shared" si="127"/>
        <v>5</v>
      </c>
      <c r="AC125" s="82">
        <f t="shared" ref="AC125" si="148">AC124/(AB125+1)</f>
        <v>4.3677483376650429E-2</v>
      </c>
      <c r="AD125" s="82">
        <f t="shared" si="129"/>
        <v>0</v>
      </c>
    </row>
    <row r="126" spans="1:30" x14ac:dyDescent="0.25">
      <c r="A126" s="96">
        <v>53</v>
      </c>
      <c r="B126" s="17"/>
      <c r="C126" s="17"/>
      <c r="D126" s="18"/>
      <c r="E126" s="97" t="s">
        <v>54</v>
      </c>
      <c r="F126" s="97" t="s">
        <v>38</v>
      </c>
      <c r="G126" s="17"/>
      <c r="H126" s="17"/>
      <c r="I126" s="17"/>
      <c r="J126" s="17"/>
      <c r="K126" s="107"/>
      <c r="L126" s="107"/>
      <c r="M126" s="97">
        <f t="shared" si="95"/>
        <v>0</v>
      </c>
      <c r="N126" s="24"/>
      <c r="O126" s="24"/>
      <c r="P126" s="24"/>
      <c r="Q126" s="24"/>
      <c r="R126" s="24"/>
      <c r="S126" s="24"/>
      <c r="T126" s="24"/>
      <c r="U126" s="24"/>
      <c r="V126" s="24"/>
      <c r="W126" s="24"/>
      <c r="X126" s="24"/>
      <c r="Y126" s="24"/>
      <c r="Z126" s="125">
        <f t="shared" si="110"/>
        <v>0</v>
      </c>
      <c r="AA126" s="81">
        <f t="shared" si="126"/>
        <v>0</v>
      </c>
      <c r="AB126" s="82">
        <f t="shared" si="127"/>
        <v>5</v>
      </c>
      <c r="AC126" s="82">
        <f t="shared" ref="AC126" si="149">AC125*AB126</f>
        <v>0.21838741688325214</v>
      </c>
      <c r="AD126" s="82">
        <f t="shared" si="129"/>
        <v>0</v>
      </c>
    </row>
    <row r="127" spans="1:30" x14ac:dyDescent="0.25">
      <c r="A127" s="96">
        <v>54</v>
      </c>
      <c r="B127" s="17"/>
      <c r="C127" s="17"/>
      <c r="D127" s="18"/>
      <c r="E127" s="97" t="s">
        <v>54</v>
      </c>
      <c r="F127" s="97" t="s">
        <v>38</v>
      </c>
      <c r="G127" s="17"/>
      <c r="H127" s="17"/>
      <c r="I127" s="17"/>
      <c r="J127" s="17"/>
      <c r="K127" s="107"/>
      <c r="L127" s="107"/>
      <c r="M127" s="97">
        <f t="shared" si="95"/>
        <v>0</v>
      </c>
      <c r="N127" s="24"/>
      <c r="O127" s="24"/>
      <c r="P127" s="24"/>
      <c r="Q127" s="24"/>
      <c r="R127" s="24"/>
      <c r="S127" s="24"/>
      <c r="T127" s="24"/>
      <c r="U127" s="24"/>
      <c r="V127" s="24"/>
      <c r="W127" s="24"/>
      <c r="X127" s="24"/>
      <c r="Y127" s="24"/>
      <c r="Z127" s="125">
        <f t="shared" si="110"/>
        <v>0</v>
      </c>
      <c r="AA127" s="81">
        <f t="shared" si="126"/>
        <v>0</v>
      </c>
      <c r="AB127" s="82">
        <f t="shared" si="127"/>
        <v>5</v>
      </c>
      <c r="AC127" s="82">
        <f t="shared" ref="AC127" si="150">AC126/(AB127+1)</f>
        <v>3.6397902813875359E-2</v>
      </c>
      <c r="AD127" s="82">
        <f t="shared" si="129"/>
        <v>0</v>
      </c>
    </row>
    <row r="128" spans="1:30" x14ac:dyDescent="0.25">
      <c r="A128" s="96">
        <v>55</v>
      </c>
      <c r="B128" s="17"/>
      <c r="C128" s="17"/>
      <c r="D128" s="18"/>
      <c r="E128" s="97" t="s">
        <v>54</v>
      </c>
      <c r="F128" s="97" t="s">
        <v>38</v>
      </c>
      <c r="G128" s="17"/>
      <c r="H128" s="17"/>
      <c r="I128" s="17"/>
      <c r="J128" s="17"/>
      <c r="K128" s="107"/>
      <c r="L128" s="107"/>
      <c r="M128" s="97">
        <f t="shared" si="95"/>
        <v>0</v>
      </c>
      <c r="N128" s="24"/>
      <c r="O128" s="24"/>
      <c r="P128" s="24"/>
      <c r="Q128" s="24"/>
      <c r="R128" s="24"/>
      <c r="S128" s="24"/>
      <c r="T128" s="24"/>
      <c r="U128" s="24"/>
      <c r="V128" s="24"/>
      <c r="W128" s="24"/>
      <c r="X128" s="24"/>
      <c r="Y128" s="24"/>
      <c r="Z128" s="125">
        <f t="shared" si="110"/>
        <v>0</v>
      </c>
      <c r="AA128" s="81">
        <f t="shared" si="126"/>
        <v>0</v>
      </c>
      <c r="AB128" s="82">
        <f t="shared" si="127"/>
        <v>5</v>
      </c>
      <c r="AC128" s="82">
        <f t="shared" ref="AC128" si="151">AC127*AB128</f>
        <v>0.1819895140693768</v>
      </c>
      <c r="AD128" s="82">
        <f t="shared" si="129"/>
        <v>0</v>
      </c>
    </row>
    <row r="129" spans="1:30" x14ac:dyDescent="0.25">
      <c r="A129" s="96">
        <v>56</v>
      </c>
      <c r="B129" s="17"/>
      <c r="C129" s="17"/>
      <c r="D129" s="18"/>
      <c r="E129" s="97" t="s">
        <v>54</v>
      </c>
      <c r="F129" s="97" t="s">
        <v>38</v>
      </c>
      <c r="G129" s="17"/>
      <c r="H129" s="17"/>
      <c r="I129" s="17"/>
      <c r="J129" s="17"/>
      <c r="K129" s="107"/>
      <c r="L129" s="107"/>
      <c r="M129" s="97">
        <f t="shared" si="95"/>
        <v>0</v>
      </c>
      <c r="N129" s="24"/>
      <c r="O129" s="24"/>
      <c r="P129" s="24"/>
      <c r="Q129" s="24"/>
      <c r="R129" s="24"/>
      <c r="S129" s="24"/>
      <c r="T129" s="24"/>
      <c r="U129" s="24"/>
      <c r="V129" s="24"/>
      <c r="W129" s="24"/>
      <c r="X129" s="24"/>
      <c r="Y129" s="24"/>
      <c r="Z129" s="125">
        <f t="shared" si="110"/>
        <v>0</v>
      </c>
      <c r="AA129" s="81">
        <f t="shared" si="126"/>
        <v>0</v>
      </c>
      <c r="AB129" s="82">
        <f t="shared" si="127"/>
        <v>5</v>
      </c>
      <c r="AC129" s="82">
        <f t="shared" ref="AC129" si="152">AC128/(AB129+1)</f>
        <v>3.0331585678229467E-2</v>
      </c>
      <c r="AD129" s="82">
        <f t="shared" si="129"/>
        <v>0</v>
      </c>
    </row>
    <row r="130" spans="1:30" x14ac:dyDescent="0.25">
      <c r="A130" s="96">
        <v>57</v>
      </c>
      <c r="B130" s="17"/>
      <c r="C130" s="17"/>
      <c r="D130" s="18"/>
      <c r="E130" s="97" t="s">
        <v>54</v>
      </c>
      <c r="F130" s="97" t="s">
        <v>38</v>
      </c>
      <c r="G130" s="17"/>
      <c r="H130" s="17"/>
      <c r="I130" s="17"/>
      <c r="J130" s="17"/>
      <c r="K130" s="107"/>
      <c r="L130" s="107"/>
      <c r="M130" s="97">
        <f t="shared" si="95"/>
        <v>0</v>
      </c>
      <c r="N130" s="24"/>
      <c r="O130" s="24"/>
      <c r="P130" s="24"/>
      <c r="Q130" s="24"/>
      <c r="R130" s="24"/>
      <c r="S130" s="24"/>
      <c r="T130" s="24"/>
      <c r="U130" s="24"/>
      <c r="V130" s="24"/>
      <c r="W130" s="24"/>
      <c r="X130" s="24"/>
      <c r="Y130" s="24"/>
      <c r="Z130" s="125">
        <f t="shared" si="110"/>
        <v>0</v>
      </c>
      <c r="AA130" s="81">
        <f t="shared" si="126"/>
        <v>0</v>
      </c>
      <c r="AB130" s="82">
        <f t="shared" si="127"/>
        <v>5</v>
      </c>
      <c r="AC130" s="82">
        <f t="shared" ref="AC130" si="153">AC129*AB130</f>
        <v>0.15165792839114733</v>
      </c>
      <c r="AD130" s="82">
        <f t="shared" si="129"/>
        <v>0</v>
      </c>
    </row>
    <row r="131" spans="1:30" x14ac:dyDescent="0.25">
      <c r="A131" s="96">
        <v>58</v>
      </c>
      <c r="B131" s="17"/>
      <c r="C131" s="17"/>
      <c r="D131" s="18"/>
      <c r="E131" s="97" t="s">
        <v>54</v>
      </c>
      <c r="F131" s="97" t="s">
        <v>38</v>
      </c>
      <c r="G131" s="17"/>
      <c r="H131" s="17"/>
      <c r="I131" s="17"/>
      <c r="J131" s="17"/>
      <c r="K131" s="107"/>
      <c r="L131" s="107"/>
      <c r="M131" s="97">
        <f t="shared" si="95"/>
        <v>0</v>
      </c>
      <c r="N131" s="24"/>
      <c r="O131" s="24"/>
      <c r="P131" s="24"/>
      <c r="Q131" s="24"/>
      <c r="R131" s="24"/>
      <c r="S131" s="24"/>
      <c r="T131" s="24"/>
      <c r="U131" s="24"/>
      <c r="V131" s="24"/>
      <c r="W131" s="24"/>
      <c r="X131" s="24"/>
      <c r="Y131" s="24"/>
      <c r="Z131" s="125">
        <f t="shared" si="110"/>
        <v>0</v>
      </c>
      <c r="AA131" s="81">
        <f t="shared" si="126"/>
        <v>0</v>
      </c>
      <c r="AB131" s="82">
        <f t="shared" si="127"/>
        <v>5</v>
      </c>
      <c r="AC131" s="82">
        <f t="shared" ref="AC131" si="154">AC130/(AB131+1)</f>
        <v>2.5276321398524555E-2</v>
      </c>
      <c r="AD131" s="82">
        <f t="shared" si="129"/>
        <v>0</v>
      </c>
    </row>
    <row r="132" spans="1:30" x14ac:dyDescent="0.25">
      <c r="A132" s="96">
        <v>59</v>
      </c>
      <c r="B132" s="17"/>
      <c r="C132" s="17"/>
      <c r="D132" s="18"/>
      <c r="E132" s="97" t="s">
        <v>54</v>
      </c>
      <c r="F132" s="97" t="s">
        <v>38</v>
      </c>
      <c r="G132" s="17"/>
      <c r="H132" s="17"/>
      <c r="I132" s="17"/>
      <c r="J132" s="17"/>
      <c r="K132" s="107"/>
      <c r="L132" s="107"/>
      <c r="M132" s="97">
        <f t="shared" si="95"/>
        <v>0</v>
      </c>
      <c r="N132" s="24"/>
      <c r="O132" s="24"/>
      <c r="P132" s="24"/>
      <c r="Q132" s="24"/>
      <c r="R132" s="24"/>
      <c r="S132" s="24"/>
      <c r="T132" s="24"/>
      <c r="U132" s="24"/>
      <c r="V132" s="24"/>
      <c r="W132" s="24"/>
      <c r="X132" s="24"/>
      <c r="Y132" s="24"/>
      <c r="Z132" s="125">
        <f t="shared" si="110"/>
        <v>0</v>
      </c>
      <c r="AA132" s="81">
        <f t="shared" si="126"/>
        <v>0</v>
      </c>
      <c r="AB132" s="82">
        <f t="shared" si="127"/>
        <v>5</v>
      </c>
      <c r="AC132" s="82">
        <f t="shared" ref="AC132" si="155">AC131*AB132</f>
        <v>0.12638160699262277</v>
      </c>
      <c r="AD132" s="82">
        <f t="shared" si="129"/>
        <v>0</v>
      </c>
    </row>
    <row r="133" spans="1:30" x14ac:dyDescent="0.25">
      <c r="A133" s="98">
        <v>60</v>
      </c>
      <c r="B133" s="19"/>
      <c r="C133" s="19"/>
      <c r="D133" s="20"/>
      <c r="E133" s="99" t="s">
        <v>54</v>
      </c>
      <c r="F133" s="99" t="s">
        <v>38</v>
      </c>
      <c r="G133" s="19"/>
      <c r="H133" s="19"/>
      <c r="I133" s="19"/>
      <c r="J133" s="19"/>
      <c r="K133" s="108"/>
      <c r="L133" s="108"/>
      <c r="M133" s="99">
        <f t="shared" si="95"/>
        <v>0</v>
      </c>
      <c r="N133" s="25"/>
      <c r="O133" s="25"/>
      <c r="P133" s="25"/>
      <c r="Q133" s="25"/>
      <c r="R133" s="25"/>
      <c r="S133" s="25"/>
      <c r="T133" s="25"/>
      <c r="U133" s="25"/>
      <c r="V133" s="25"/>
      <c r="W133" s="25"/>
      <c r="X133" s="25"/>
      <c r="Y133" s="25"/>
      <c r="Z133" s="126">
        <f>AA133*50</f>
        <v>0</v>
      </c>
      <c r="AA133" s="81">
        <f t="shared" si="126"/>
        <v>0</v>
      </c>
      <c r="AB133" s="82">
        <f t="shared" si="127"/>
        <v>5</v>
      </c>
      <c r="AC133" s="82">
        <f t="shared" ref="AC133" si="156">AC132/(AB133+1)</f>
        <v>2.1063601165437127E-2</v>
      </c>
      <c r="AD133" s="82">
        <f t="shared" si="129"/>
        <v>0</v>
      </c>
    </row>
    <row r="134" spans="1:30" hidden="1" x14ac:dyDescent="0.25">
      <c r="M134" s="81" t="s">
        <v>39</v>
      </c>
      <c r="N134" s="81">
        <f>COUNTA(N89:N133)</f>
        <v>0</v>
      </c>
      <c r="O134" s="81">
        <f t="shared" ref="O134" si="157">COUNTA(O89:O133)</f>
        <v>0</v>
      </c>
      <c r="P134" s="81">
        <f t="shared" ref="P134" si="158">COUNTA(P89:P133)</f>
        <v>0</v>
      </c>
      <c r="Q134" s="81">
        <f t="shared" ref="Q134" si="159">COUNTA(Q89:Q133)</f>
        <v>0</v>
      </c>
      <c r="R134" s="81">
        <f t="shared" ref="R134" si="160">COUNTA(R89:R133)</f>
        <v>0</v>
      </c>
      <c r="S134" s="81">
        <f t="shared" ref="S134" si="161">COUNTA(S89:S133)</f>
        <v>0</v>
      </c>
      <c r="T134" s="81">
        <f t="shared" ref="T134" si="162">COUNTA(T89:T133)</f>
        <v>0</v>
      </c>
      <c r="U134" s="81">
        <f t="shared" ref="U134" si="163">COUNTA(U89:U133)</f>
        <v>0</v>
      </c>
      <c r="V134" s="81">
        <f t="shared" ref="V134" si="164">COUNTA(V89:V133)</f>
        <v>0</v>
      </c>
      <c r="W134" s="81">
        <f t="shared" ref="W134" si="165">COUNTA(W89:W133)</f>
        <v>0</v>
      </c>
      <c r="X134" s="81">
        <f t="shared" ref="X134" si="166">COUNTA(X89:X133)</f>
        <v>0</v>
      </c>
      <c r="Y134" s="81">
        <f t="shared" ref="Y134" si="167">COUNTA(Y89:Y133)</f>
        <v>0</v>
      </c>
      <c r="Z134" s="81"/>
    </row>
    <row r="135" spans="1:30" hidden="1" x14ac:dyDescent="0.25">
      <c r="M135" s="81" t="s">
        <v>40</v>
      </c>
      <c r="N135" s="81">
        <f>COUNTA(N74:N78)</f>
        <v>0</v>
      </c>
      <c r="O135" s="81">
        <f>COUNTA(O74:O78)</f>
        <v>0</v>
      </c>
      <c r="P135" s="81"/>
      <c r="Q135" s="81"/>
      <c r="R135" s="81"/>
      <c r="S135" s="81"/>
      <c r="T135" s="81"/>
      <c r="U135" s="81"/>
      <c r="V135" s="81"/>
      <c r="W135" s="81"/>
      <c r="X135" s="81"/>
      <c r="Y135" s="81"/>
      <c r="Z135" s="81"/>
    </row>
    <row r="136" spans="1:30" hidden="1" x14ac:dyDescent="0.25">
      <c r="M136" s="81" t="s">
        <v>41</v>
      </c>
      <c r="N136" s="81">
        <f>COUNTA(N79:N88)</f>
        <v>0</v>
      </c>
      <c r="O136" s="81">
        <f>COUNTA(O79:O88)</f>
        <v>0</v>
      </c>
      <c r="P136" s="81"/>
      <c r="Q136" s="81"/>
      <c r="R136" s="81"/>
      <c r="S136" s="81"/>
      <c r="T136" s="81"/>
      <c r="U136" s="81"/>
      <c r="V136" s="81"/>
      <c r="W136" s="81"/>
      <c r="X136" s="81"/>
      <c r="Y136" s="81"/>
      <c r="Z136" s="81"/>
    </row>
    <row r="137" spans="1:30" hidden="1" x14ac:dyDescent="0.25">
      <c r="M137" s="89" t="s">
        <v>42</v>
      </c>
      <c r="N137" s="89">
        <f>IF(N134&gt;3,1,0)</f>
        <v>0</v>
      </c>
      <c r="O137" s="89">
        <f>IF(O134&gt;3,1,0)</f>
        <v>0</v>
      </c>
      <c r="P137" s="89">
        <f t="shared" ref="P137:Y137" si="168">IF(P134&gt;3,1,0)</f>
        <v>0</v>
      </c>
      <c r="Q137" s="89">
        <f t="shared" si="168"/>
        <v>0</v>
      </c>
      <c r="R137" s="89">
        <f t="shared" si="168"/>
        <v>0</v>
      </c>
      <c r="S137" s="89">
        <f t="shared" si="168"/>
        <v>0</v>
      </c>
      <c r="T137" s="89">
        <f t="shared" si="168"/>
        <v>0</v>
      </c>
      <c r="U137" s="89">
        <f t="shared" si="168"/>
        <v>0</v>
      </c>
      <c r="V137" s="89">
        <f t="shared" si="168"/>
        <v>0</v>
      </c>
      <c r="W137" s="89">
        <f t="shared" si="168"/>
        <v>0</v>
      </c>
      <c r="X137" s="89">
        <f t="shared" si="168"/>
        <v>0</v>
      </c>
      <c r="Y137" s="89">
        <f t="shared" si="168"/>
        <v>0</v>
      </c>
      <c r="Z137" s="89"/>
      <c r="AB137" s="82" t="s">
        <v>71</v>
      </c>
      <c r="AC137" s="90">
        <f>SUM(N137:Y139)</f>
        <v>0</v>
      </c>
    </row>
    <row r="138" spans="1:30" hidden="1" x14ac:dyDescent="0.25">
      <c r="M138" s="89" t="s">
        <v>43</v>
      </c>
      <c r="N138" s="89">
        <f t="shared" ref="N138:O138" si="169">IF(N135&gt;3,1,0)</f>
        <v>0</v>
      </c>
      <c r="O138" s="89">
        <f t="shared" si="169"/>
        <v>0</v>
      </c>
      <c r="P138" s="89"/>
      <c r="Q138" s="89"/>
      <c r="R138" s="89"/>
      <c r="S138" s="89"/>
      <c r="T138" s="89"/>
      <c r="U138" s="89"/>
      <c r="V138" s="89"/>
      <c r="W138" s="89"/>
      <c r="X138" s="89"/>
      <c r="Y138" s="89"/>
      <c r="Z138" s="89"/>
      <c r="AB138" s="82" t="s">
        <v>72</v>
      </c>
      <c r="AC138" s="82">
        <f>SUM(AC74:AC133,B140:Y141,AB74:AB133,AD74:AD133)</f>
        <v>1415982.2627739592</v>
      </c>
    </row>
    <row r="139" spans="1:30" hidden="1" x14ac:dyDescent="0.25">
      <c r="M139" s="89" t="s">
        <v>44</v>
      </c>
      <c r="N139" s="89">
        <f t="shared" ref="N139:O139" si="170">IF(N136&gt;3,1,0)</f>
        <v>0</v>
      </c>
      <c r="O139" s="89">
        <f t="shared" si="170"/>
        <v>0</v>
      </c>
      <c r="P139" s="89"/>
      <c r="Q139" s="89"/>
      <c r="R139" s="89"/>
      <c r="S139" s="89"/>
      <c r="T139" s="89"/>
      <c r="U139" s="89"/>
      <c r="V139" s="89"/>
      <c r="W139" s="89"/>
      <c r="X139" s="89"/>
      <c r="Y139" s="89"/>
      <c r="Z139" s="89"/>
    </row>
    <row r="140" spans="1:30" hidden="1" x14ac:dyDescent="0.25">
      <c r="A140" s="82" t="s">
        <v>69</v>
      </c>
      <c r="B140" s="82">
        <f>(COUNTBLANK(B74:B133)+1)</f>
        <v>61</v>
      </c>
      <c r="C140" s="82">
        <f t="shared" ref="C140:Y140" si="171">(COUNTBLANK(C74:C133)+1)</f>
        <v>61</v>
      </c>
      <c r="D140" s="82">
        <f t="shared" si="171"/>
        <v>61</v>
      </c>
      <c r="E140" s="82">
        <f t="shared" si="171"/>
        <v>1</v>
      </c>
      <c r="F140" s="82">
        <f t="shared" si="171"/>
        <v>1</v>
      </c>
      <c r="G140" s="82">
        <f t="shared" si="171"/>
        <v>61</v>
      </c>
      <c r="H140" s="82">
        <f t="shared" si="171"/>
        <v>61</v>
      </c>
      <c r="I140" s="82">
        <f t="shared" si="171"/>
        <v>61</v>
      </c>
      <c r="J140" s="82">
        <f t="shared" si="171"/>
        <v>61</v>
      </c>
      <c r="K140" s="82">
        <f t="shared" si="171"/>
        <v>61</v>
      </c>
      <c r="L140" s="82">
        <f t="shared" si="171"/>
        <v>61</v>
      </c>
      <c r="M140" s="82">
        <f t="shared" si="171"/>
        <v>1</v>
      </c>
      <c r="N140" s="82">
        <f t="shared" si="171"/>
        <v>61</v>
      </c>
      <c r="O140" s="82">
        <f t="shared" si="171"/>
        <v>61</v>
      </c>
      <c r="P140" s="82">
        <f t="shared" si="171"/>
        <v>61</v>
      </c>
      <c r="Q140" s="82">
        <f t="shared" si="171"/>
        <v>61</v>
      </c>
      <c r="R140" s="82">
        <f t="shared" si="171"/>
        <v>61</v>
      </c>
      <c r="S140" s="82">
        <f t="shared" si="171"/>
        <v>61</v>
      </c>
      <c r="T140" s="82">
        <f t="shared" si="171"/>
        <v>61</v>
      </c>
      <c r="U140" s="82">
        <f t="shared" si="171"/>
        <v>61</v>
      </c>
      <c r="V140" s="82">
        <f t="shared" si="171"/>
        <v>61</v>
      </c>
      <c r="W140" s="82">
        <f t="shared" si="171"/>
        <v>61</v>
      </c>
      <c r="X140" s="82">
        <f t="shared" si="171"/>
        <v>61</v>
      </c>
      <c r="Y140" s="82">
        <f t="shared" si="171"/>
        <v>61</v>
      </c>
    </row>
    <row r="141" spans="1:30" hidden="1" x14ac:dyDescent="0.25">
      <c r="B141" s="82">
        <f>B140*C140</f>
        <v>3721</v>
      </c>
      <c r="C141" s="82">
        <f>B141/C140</f>
        <v>61</v>
      </c>
      <c r="D141" s="82">
        <f>C141*D140</f>
        <v>3721</v>
      </c>
      <c r="E141" s="82">
        <f t="shared" ref="E141" si="172">D141/E140</f>
        <v>3721</v>
      </c>
      <c r="F141" s="82">
        <f t="shared" ref="F141" si="173">E141*F140</f>
        <v>3721</v>
      </c>
      <c r="G141" s="82">
        <f t="shared" ref="G141" si="174">F141/G140</f>
        <v>61</v>
      </c>
      <c r="H141" s="82">
        <f t="shared" ref="H141" si="175">G141*H140</f>
        <v>3721</v>
      </c>
      <c r="I141" s="82">
        <f t="shared" ref="I141" si="176">H141/I140</f>
        <v>61</v>
      </c>
      <c r="J141" s="82">
        <f t="shared" ref="J141" si="177">I141*J140</f>
        <v>3721</v>
      </c>
      <c r="K141" s="82">
        <f t="shared" ref="K141" si="178">J141/K140</f>
        <v>61</v>
      </c>
      <c r="L141" s="82">
        <f t="shared" ref="L141" si="179">K141*L140</f>
        <v>3721</v>
      </c>
      <c r="M141" s="82">
        <f t="shared" ref="M141" si="180">L141/M140</f>
        <v>3721</v>
      </c>
      <c r="N141" s="82">
        <f t="shared" ref="N141" si="181">M141*N140</f>
        <v>226981</v>
      </c>
      <c r="O141" s="82">
        <f t="shared" ref="O141" si="182">N141/O140</f>
        <v>3721</v>
      </c>
      <c r="P141" s="82">
        <f t="shared" ref="P141" si="183">O141*P140</f>
        <v>226981</v>
      </c>
      <c r="Q141" s="82">
        <f t="shared" ref="Q141" si="184">P141/Q140</f>
        <v>3721</v>
      </c>
      <c r="R141" s="82">
        <f t="shared" ref="R141" si="185">Q141*R140</f>
        <v>226981</v>
      </c>
      <c r="S141" s="82">
        <f t="shared" ref="S141" si="186">R141/S140</f>
        <v>3721</v>
      </c>
      <c r="T141" s="82">
        <f t="shared" ref="T141" si="187">S141*T140</f>
        <v>226981</v>
      </c>
      <c r="U141" s="82">
        <f t="shared" ref="U141" si="188">T141/U140</f>
        <v>3721</v>
      </c>
      <c r="V141" s="82">
        <f t="shared" ref="V141" si="189">U141*V140</f>
        <v>226981</v>
      </c>
      <c r="W141" s="82">
        <f t="shared" ref="W141" si="190">V141/W140</f>
        <v>3721</v>
      </c>
      <c r="X141" s="82">
        <f t="shared" ref="X141" si="191">W141*X140</f>
        <v>226981</v>
      </c>
      <c r="Y141" s="82">
        <f t="shared" ref="Y141" si="192">X141/Y140</f>
        <v>3721</v>
      </c>
    </row>
    <row r="142" spans="1:30" hidden="1" x14ac:dyDescent="0.25"/>
    <row r="143" spans="1:30" hidden="1" x14ac:dyDescent="0.25"/>
    <row r="144" spans="1:30" x14ac:dyDescent="0.25">
      <c r="AA144" s="181">
        <f>SUM(AA74:AA143)</f>
        <v>0</v>
      </c>
      <c r="AC144" s="182">
        <f>IF(AA144&gt;0,1,0)</f>
        <v>0</v>
      </c>
    </row>
    <row r="145" spans="29:29" x14ac:dyDescent="0.25">
      <c r="AC145" s="183">
        <f>1000*(AC144+AC71)</f>
        <v>0</v>
      </c>
    </row>
  </sheetData>
  <sheetProtection password="DAC6" sheet="1" objects="1" scenarios="1" selectLockedCells="1"/>
  <mergeCells count="12">
    <mergeCell ref="A72:A73"/>
    <mergeCell ref="A1:A2"/>
    <mergeCell ref="AB2:AD2"/>
    <mergeCell ref="AB73:AD73"/>
    <mergeCell ref="A71:E71"/>
    <mergeCell ref="B1:J1"/>
    <mergeCell ref="K1:L1"/>
    <mergeCell ref="B72:J72"/>
    <mergeCell ref="K72:L72"/>
    <mergeCell ref="N1:Z1"/>
    <mergeCell ref="N72:Z72"/>
    <mergeCell ref="P3:Y17"/>
  </mergeCells>
  <conditionalFormatting sqref="B39:Y62 B3:P3 B4:O16 N17:O17 N18:Y38 B17:M38">
    <cfRule type="expression" dxfId="2" priority="3">
      <formula>IF($AC$66&gt;0,TRUE,FALSE)</formula>
    </cfRule>
  </conditionalFormatting>
  <conditionalFormatting sqref="Z3:Z62">
    <cfRule type="expression" dxfId="1" priority="2">
      <formula>IF($AC$66&gt;0,TRUE,FALSE)</formula>
    </cfRule>
  </conditionalFormatting>
  <conditionalFormatting sqref="N74:Y133">
    <cfRule type="expression" dxfId="0" priority="1">
      <formula>IF($AC$137&gt;0,TRUE,FALSE)</formula>
    </cfRule>
  </conditionalFormatting>
  <printOptions horizontalCentered="1"/>
  <pageMargins left="0.23622047244094491" right="0.23622047244094491" top="0.74803149606299213" bottom="0.74803149606299213" header="0.31496062992125984" footer="0.31496062992125984"/>
  <pageSetup paperSize="9" scale="87" fitToHeight="0" orientation="landscape" r:id="rId1"/>
  <headerFooter>
    <oddHeader>&amp;L&amp;8Swimming Association President's Cup 2 (2017)&amp;R&amp;8Application Form</oddHeader>
    <oddFooter>&amp;L&amp;G&amp;C&amp;8Signature of the manager and club's stamp&amp;R&amp;8&amp;P of &amp;N | &amp;T , &amp;D</oddFooter>
  </headerFooter>
  <rowBreaks count="1" manualBreakCount="1">
    <brk id="71" max="28" man="1"/>
  </rowBreaks>
  <colBreaks count="1" manualBreakCount="1">
    <brk id="9" max="141"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3"/>
  <sheetViews>
    <sheetView showGridLines="0" showRowColHeaders="0" showZeros="0" zoomScaleNormal="100" workbookViewId="0">
      <selection activeCell="B5" sqref="B5"/>
    </sheetView>
  </sheetViews>
  <sheetFormatPr defaultRowHeight="15" x14ac:dyDescent="0.25"/>
  <cols>
    <col min="1" max="1" width="12.7109375" style="1" customWidth="1"/>
    <col min="2" max="2" width="45.28515625" style="1" customWidth="1"/>
    <col min="3" max="3" width="6.140625" style="1" customWidth="1"/>
    <col min="4" max="4" width="12.7109375" style="1" customWidth="1"/>
    <col min="5" max="5" width="45.28515625" style="1" customWidth="1"/>
    <col min="6" max="6" width="0" style="1" hidden="1" customWidth="1"/>
    <col min="7" max="7" width="14" style="1" hidden="1" customWidth="1"/>
    <col min="8" max="8" width="16.5703125" style="1" hidden="1" customWidth="1"/>
    <col min="9" max="11" width="0" style="1" hidden="1" customWidth="1"/>
    <col min="12" max="16384" width="9.140625" style="1"/>
  </cols>
  <sheetData>
    <row r="1" spans="1:10" x14ac:dyDescent="0.25">
      <c r="A1" s="1">
        <f>'Club Information'!B4</f>
        <v>0</v>
      </c>
    </row>
    <row r="2" spans="1:10" x14ac:dyDescent="0.25">
      <c r="G2" s="1" t="s">
        <v>50</v>
      </c>
      <c r="H2" s="1" t="s">
        <v>51</v>
      </c>
      <c r="I2" s="1" t="s">
        <v>70</v>
      </c>
    </row>
    <row r="3" spans="1:10" x14ac:dyDescent="0.25">
      <c r="A3" s="178" t="s">
        <v>56</v>
      </c>
      <c r="B3" s="178"/>
      <c r="D3" s="178" t="s">
        <v>57</v>
      </c>
      <c r="E3" s="178"/>
      <c r="G3" s="1">
        <f>'Swimmers and Entries'!B3</f>
        <v>0</v>
      </c>
      <c r="H3" s="1">
        <f>'Swimmers and Entries'!B74</f>
        <v>0</v>
      </c>
      <c r="I3" s="1">
        <f>LEN(B5)</f>
        <v>0</v>
      </c>
      <c r="J3" s="1">
        <f>I3/(I4+1)</f>
        <v>0</v>
      </c>
    </row>
    <row r="4" spans="1:10" x14ac:dyDescent="0.25">
      <c r="A4" s="30" t="s">
        <v>46</v>
      </c>
      <c r="B4" s="30" t="s">
        <v>55</v>
      </c>
      <c r="D4" s="30" t="s">
        <v>46</v>
      </c>
      <c r="E4" s="30" t="s">
        <v>55</v>
      </c>
      <c r="G4" s="1">
        <f>'Swimmers and Entries'!B4</f>
        <v>0</v>
      </c>
      <c r="H4" s="1">
        <f>'Swimmers and Entries'!B75</f>
        <v>0</v>
      </c>
      <c r="I4" s="1">
        <f t="shared" ref="I4:I45" si="0">LEN(B6)</f>
        <v>0</v>
      </c>
      <c r="J4" s="1">
        <f>J3*I4</f>
        <v>0</v>
      </c>
    </row>
    <row r="5" spans="1:10" x14ac:dyDescent="0.25">
      <c r="A5" s="28">
        <v>1</v>
      </c>
      <c r="B5" s="110"/>
      <c r="D5" s="28">
        <v>1</v>
      </c>
      <c r="E5" s="110"/>
      <c r="G5" s="1">
        <f>'Swimmers and Entries'!B5</f>
        <v>0</v>
      </c>
      <c r="H5" s="1">
        <f>'Swimmers and Entries'!B76</f>
        <v>0</v>
      </c>
      <c r="I5" s="1">
        <f t="shared" si="0"/>
        <v>0</v>
      </c>
      <c r="J5" s="1">
        <f>J4/(I5+1)</f>
        <v>0</v>
      </c>
    </row>
    <row r="6" spans="1:10" x14ac:dyDescent="0.25">
      <c r="A6" s="27">
        <v>2</v>
      </c>
      <c r="B6" s="111"/>
      <c r="D6" s="27">
        <v>2</v>
      </c>
      <c r="E6" s="111"/>
      <c r="G6" s="1">
        <f>'Swimmers and Entries'!B6</f>
        <v>0</v>
      </c>
      <c r="H6" s="1">
        <f>'Swimmers and Entries'!B77</f>
        <v>0</v>
      </c>
      <c r="I6" s="1">
        <f t="shared" si="0"/>
        <v>0</v>
      </c>
      <c r="J6" s="1">
        <f t="shared" ref="J6" si="1">J5*I6</f>
        <v>0</v>
      </c>
    </row>
    <row r="7" spans="1:10" x14ac:dyDescent="0.25">
      <c r="A7" s="27">
        <v>3</v>
      </c>
      <c r="B7" s="111"/>
      <c r="D7" s="27">
        <v>3</v>
      </c>
      <c r="E7" s="111"/>
      <c r="G7" s="1">
        <f>'Swimmers and Entries'!B7</f>
        <v>0</v>
      </c>
      <c r="H7" s="1">
        <f>'Swimmers and Entries'!B78</f>
        <v>0</v>
      </c>
      <c r="I7" s="1">
        <f t="shared" si="0"/>
        <v>0</v>
      </c>
      <c r="J7" s="1">
        <f t="shared" ref="J7" si="2">J6/(I7+1)</f>
        <v>0</v>
      </c>
    </row>
    <row r="8" spans="1:10" x14ac:dyDescent="0.25">
      <c r="A8" s="27">
        <v>4</v>
      </c>
      <c r="B8" s="111"/>
      <c r="D8" s="27">
        <v>4</v>
      </c>
      <c r="E8" s="111"/>
      <c r="G8" s="1">
        <f>'Swimmers and Entries'!B8</f>
        <v>0</v>
      </c>
      <c r="H8" s="1">
        <f>'Swimmers and Entries'!B79</f>
        <v>0</v>
      </c>
      <c r="I8" s="1">
        <f t="shared" si="0"/>
        <v>0</v>
      </c>
      <c r="J8" s="1">
        <f t="shared" ref="J8" si="3">J7*I8</f>
        <v>0</v>
      </c>
    </row>
    <row r="9" spans="1:10" x14ac:dyDescent="0.25">
      <c r="A9" s="27" t="s">
        <v>48</v>
      </c>
      <c r="B9" s="111"/>
      <c r="D9" s="27" t="s">
        <v>48</v>
      </c>
      <c r="E9" s="111"/>
      <c r="G9" s="1">
        <f>'Swimmers and Entries'!B9</f>
        <v>0</v>
      </c>
      <c r="H9" s="1">
        <f>'Swimmers and Entries'!B80</f>
        <v>0</v>
      </c>
      <c r="I9" s="1">
        <f t="shared" si="0"/>
        <v>0</v>
      </c>
      <c r="J9" s="1">
        <f t="shared" ref="J9" si="4">J8/(I9+1)</f>
        <v>0</v>
      </c>
    </row>
    <row r="10" spans="1:10" x14ac:dyDescent="0.25">
      <c r="A10" s="29" t="s">
        <v>48</v>
      </c>
      <c r="B10" s="112"/>
      <c r="D10" s="29" t="s">
        <v>48</v>
      </c>
      <c r="E10" s="112"/>
      <c r="G10" s="1">
        <f>'Swimmers and Entries'!B10</f>
        <v>0</v>
      </c>
      <c r="H10" s="1">
        <f>'Swimmers and Entries'!B81</f>
        <v>0</v>
      </c>
      <c r="I10" s="1">
        <f t="shared" si="0"/>
        <v>0</v>
      </c>
      <c r="J10" s="1">
        <f t="shared" ref="J10" si="5">J9*I10</f>
        <v>0</v>
      </c>
    </row>
    <row r="11" spans="1:10" x14ac:dyDescent="0.25">
      <c r="A11" s="30" t="s">
        <v>49</v>
      </c>
      <c r="B11" s="113"/>
      <c r="D11" s="30" t="s">
        <v>49</v>
      </c>
      <c r="E11" s="113"/>
      <c r="G11" s="1">
        <f>'Swimmers and Entries'!B11</f>
        <v>0</v>
      </c>
      <c r="H11" s="1">
        <f>'Swimmers and Entries'!B82</f>
        <v>0</v>
      </c>
      <c r="I11" s="1">
        <f t="shared" si="0"/>
        <v>0</v>
      </c>
      <c r="J11" s="1">
        <f t="shared" ref="J11" si="6">J10/(I11+1)</f>
        <v>0</v>
      </c>
    </row>
    <row r="12" spans="1:10" x14ac:dyDescent="0.25">
      <c r="G12" s="1">
        <f>'Swimmers and Entries'!B12</f>
        <v>0</v>
      </c>
      <c r="H12" s="1">
        <f>'Swimmers and Entries'!B83</f>
        <v>0</v>
      </c>
      <c r="I12" s="1">
        <f t="shared" si="0"/>
        <v>0</v>
      </c>
      <c r="J12" s="1">
        <f t="shared" ref="J12" si="7">J11*I12</f>
        <v>0</v>
      </c>
    </row>
    <row r="13" spans="1:10" x14ac:dyDescent="0.25">
      <c r="G13" s="1">
        <f>'Swimmers and Entries'!B13</f>
        <v>0</v>
      </c>
      <c r="H13" s="1">
        <f>'Swimmers and Entries'!B84</f>
        <v>0</v>
      </c>
      <c r="I13" s="1">
        <f t="shared" si="0"/>
        <v>23</v>
      </c>
      <c r="J13" s="1">
        <f t="shared" ref="J13" si="8">J12/(I13+1)</f>
        <v>0</v>
      </c>
    </row>
    <row r="14" spans="1:10" x14ac:dyDescent="0.25">
      <c r="A14" s="178" t="s">
        <v>58</v>
      </c>
      <c r="B14" s="178"/>
      <c r="D14" s="178" t="s">
        <v>59</v>
      </c>
      <c r="E14" s="178"/>
      <c r="G14" s="1">
        <f>'Swimmers and Entries'!B14</f>
        <v>0</v>
      </c>
      <c r="H14" s="1">
        <f>'Swimmers and Entries'!B85</f>
        <v>0</v>
      </c>
      <c r="I14" s="1">
        <f t="shared" si="0"/>
        <v>0</v>
      </c>
      <c r="J14" s="1">
        <f t="shared" ref="J14" si="9">J13*I14</f>
        <v>0</v>
      </c>
    </row>
    <row r="15" spans="1:10" x14ac:dyDescent="0.25">
      <c r="A15" s="30" t="s">
        <v>46</v>
      </c>
      <c r="B15" s="30" t="s">
        <v>55</v>
      </c>
      <c r="D15" s="30" t="s">
        <v>46</v>
      </c>
      <c r="E15" s="30" t="s">
        <v>55</v>
      </c>
      <c r="G15" s="1">
        <f>'Swimmers and Entries'!B15</f>
        <v>0</v>
      </c>
      <c r="H15" s="1">
        <f>'Swimmers and Entries'!B86</f>
        <v>0</v>
      </c>
      <c r="I15" s="1">
        <f t="shared" si="0"/>
        <v>0</v>
      </c>
      <c r="J15" s="1">
        <f t="shared" ref="J15" si="10">J14/(I15+1)</f>
        <v>0</v>
      </c>
    </row>
    <row r="16" spans="1:10" x14ac:dyDescent="0.25">
      <c r="A16" s="28">
        <v>1</v>
      </c>
      <c r="B16" s="110"/>
      <c r="D16" s="28">
        <v>1</v>
      </c>
      <c r="E16" s="110"/>
      <c r="G16" s="1">
        <f>'Swimmers and Entries'!B16</f>
        <v>0</v>
      </c>
      <c r="H16" s="1">
        <f>'Swimmers and Entries'!B87</f>
        <v>0</v>
      </c>
      <c r="I16" s="1">
        <f t="shared" si="0"/>
        <v>0</v>
      </c>
      <c r="J16" s="1">
        <f t="shared" ref="J16" si="11">J15*I16</f>
        <v>0</v>
      </c>
    </row>
    <row r="17" spans="1:10" x14ac:dyDescent="0.25">
      <c r="A17" s="27">
        <v>2</v>
      </c>
      <c r="B17" s="111"/>
      <c r="D17" s="27">
        <v>2</v>
      </c>
      <c r="E17" s="111"/>
      <c r="G17" s="1">
        <f>'Swimmers and Entries'!B17</f>
        <v>0</v>
      </c>
      <c r="H17" s="1">
        <f>'Swimmers and Entries'!B88</f>
        <v>0</v>
      </c>
      <c r="I17" s="1">
        <f t="shared" si="0"/>
        <v>0</v>
      </c>
      <c r="J17" s="1">
        <f t="shared" ref="J17" si="12">J16/(I17+1)</f>
        <v>0</v>
      </c>
    </row>
    <row r="18" spans="1:10" x14ac:dyDescent="0.25">
      <c r="A18" s="27">
        <v>3</v>
      </c>
      <c r="B18" s="111"/>
      <c r="D18" s="27">
        <v>3</v>
      </c>
      <c r="E18" s="111"/>
      <c r="G18" s="1">
        <f>'Swimmers and Entries'!B18</f>
        <v>0</v>
      </c>
      <c r="H18" s="1">
        <f>'Swimmers and Entries'!B89</f>
        <v>0</v>
      </c>
      <c r="I18" s="1">
        <f t="shared" si="0"/>
        <v>0</v>
      </c>
      <c r="J18" s="1">
        <f t="shared" ref="J18" si="13">J17*I18</f>
        <v>0</v>
      </c>
    </row>
    <row r="19" spans="1:10" x14ac:dyDescent="0.25">
      <c r="A19" s="27">
        <v>4</v>
      </c>
      <c r="B19" s="111"/>
      <c r="D19" s="27">
        <v>4</v>
      </c>
      <c r="E19" s="111"/>
      <c r="G19" s="1">
        <f>'Swimmers and Entries'!B19</f>
        <v>0</v>
      </c>
      <c r="H19" s="1">
        <f>'Swimmers and Entries'!B90</f>
        <v>0</v>
      </c>
      <c r="I19" s="1">
        <f t="shared" si="0"/>
        <v>0</v>
      </c>
      <c r="J19" s="1">
        <f t="shared" ref="J19" si="14">J18/(I19+1)</f>
        <v>0</v>
      </c>
    </row>
    <row r="20" spans="1:10" x14ac:dyDescent="0.25">
      <c r="A20" s="27" t="s">
        <v>48</v>
      </c>
      <c r="B20" s="111"/>
      <c r="D20" s="27" t="s">
        <v>48</v>
      </c>
      <c r="E20" s="111"/>
      <c r="G20" s="1">
        <f>'Swimmers and Entries'!B20</f>
        <v>0</v>
      </c>
      <c r="H20" s="1">
        <f>'Swimmers and Entries'!B91</f>
        <v>0</v>
      </c>
      <c r="I20" s="1">
        <f t="shared" si="0"/>
        <v>0</v>
      </c>
      <c r="J20" s="1">
        <f t="shared" ref="J20" si="15">J19*I20</f>
        <v>0</v>
      </c>
    </row>
    <row r="21" spans="1:10" x14ac:dyDescent="0.25">
      <c r="A21" s="29" t="s">
        <v>48</v>
      </c>
      <c r="B21" s="112"/>
      <c r="D21" s="29" t="s">
        <v>48</v>
      </c>
      <c r="E21" s="112"/>
      <c r="G21" s="1">
        <f>'Swimmers and Entries'!B21</f>
        <v>0</v>
      </c>
      <c r="H21" s="1">
        <f>'Swimmers and Entries'!B92</f>
        <v>0</v>
      </c>
      <c r="I21" s="1">
        <f t="shared" si="0"/>
        <v>0</v>
      </c>
      <c r="J21" s="1">
        <f t="shared" ref="J21" si="16">J20/(I21+1)</f>
        <v>0</v>
      </c>
    </row>
    <row r="22" spans="1:10" x14ac:dyDescent="0.25">
      <c r="A22" s="30" t="s">
        <v>49</v>
      </c>
      <c r="B22" s="113"/>
      <c r="D22" s="30" t="s">
        <v>49</v>
      </c>
      <c r="E22" s="113"/>
      <c r="G22" s="1">
        <f>'Swimmers and Entries'!B22</f>
        <v>0</v>
      </c>
      <c r="H22" s="1">
        <f>'Swimmers and Entries'!B93</f>
        <v>0</v>
      </c>
      <c r="I22" s="1">
        <f>LEN(B25)</f>
        <v>0</v>
      </c>
      <c r="J22" s="1">
        <f t="shared" ref="J22" si="17">J21*I22</f>
        <v>0</v>
      </c>
    </row>
    <row r="23" spans="1:10" x14ac:dyDescent="0.25">
      <c r="G23" s="1">
        <f>'Swimmers and Entries'!B23</f>
        <v>0</v>
      </c>
      <c r="H23" s="1">
        <f>'Swimmers and Entries'!B94</f>
        <v>0</v>
      </c>
      <c r="I23" s="1">
        <f>LEN(B26)</f>
        <v>0</v>
      </c>
      <c r="J23" s="1">
        <f t="shared" ref="J23" si="18">J22/(I23+1)</f>
        <v>0</v>
      </c>
    </row>
    <row r="24" spans="1:10" x14ac:dyDescent="0.25">
      <c r="A24" s="1">
        <f>'Club Information'!B4</f>
        <v>0</v>
      </c>
    </row>
    <row r="25" spans="1:10" x14ac:dyDescent="0.25">
      <c r="G25" s="1">
        <f>'Swimmers and Entries'!B24</f>
        <v>0</v>
      </c>
      <c r="H25" s="1">
        <f>'Swimmers and Entries'!B95</f>
        <v>0</v>
      </c>
      <c r="I25" s="1">
        <f t="shared" si="0"/>
        <v>23</v>
      </c>
      <c r="J25" s="1">
        <f t="shared" ref="J25" si="19">J23*I25</f>
        <v>0</v>
      </c>
    </row>
    <row r="26" spans="1:10" x14ac:dyDescent="0.25">
      <c r="A26" s="177" t="s">
        <v>60</v>
      </c>
      <c r="B26" s="177"/>
      <c r="D26" s="177" t="s">
        <v>61</v>
      </c>
      <c r="E26" s="177"/>
      <c r="G26" s="1">
        <f>'Swimmers and Entries'!B25</f>
        <v>0</v>
      </c>
      <c r="H26" s="1">
        <f>'Swimmers and Entries'!B96</f>
        <v>0</v>
      </c>
      <c r="I26" s="1">
        <f t="shared" si="0"/>
        <v>0</v>
      </c>
      <c r="J26" s="1">
        <f t="shared" ref="J26" si="20">J25/(I26+1)</f>
        <v>0</v>
      </c>
    </row>
    <row r="27" spans="1:10" x14ac:dyDescent="0.25">
      <c r="A27" s="34" t="s">
        <v>46</v>
      </c>
      <c r="B27" s="34" t="s">
        <v>55</v>
      </c>
      <c r="D27" s="34" t="s">
        <v>46</v>
      </c>
      <c r="E27" s="34" t="s">
        <v>55</v>
      </c>
      <c r="G27" s="1">
        <f>'Swimmers and Entries'!B26</f>
        <v>0</v>
      </c>
      <c r="H27" s="1">
        <f>'Swimmers and Entries'!B97</f>
        <v>0</v>
      </c>
      <c r="I27" s="1">
        <f t="shared" si="0"/>
        <v>0</v>
      </c>
      <c r="J27" s="1">
        <f t="shared" ref="J27" si="21">J26*I27</f>
        <v>0</v>
      </c>
    </row>
    <row r="28" spans="1:10" x14ac:dyDescent="0.25">
      <c r="A28" s="31">
        <v>1</v>
      </c>
      <c r="B28" s="114"/>
      <c r="D28" s="31">
        <v>1</v>
      </c>
      <c r="E28" s="114"/>
      <c r="G28" s="1">
        <f>'Swimmers and Entries'!B27</f>
        <v>0</v>
      </c>
      <c r="H28" s="1">
        <f>'Swimmers and Entries'!B98</f>
        <v>0</v>
      </c>
      <c r="I28" s="1">
        <f t="shared" si="0"/>
        <v>0</v>
      </c>
      <c r="J28" s="1">
        <f t="shared" ref="J28" si="22">J27/(I28+1)</f>
        <v>0</v>
      </c>
    </row>
    <row r="29" spans="1:10" x14ac:dyDescent="0.25">
      <c r="A29" s="32">
        <v>2</v>
      </c>
      <c r="B29" s="115"/>
      <c r="D29" s="32">
        <v>2</v>
      </c>
      <c r="E29" s="115"/>
      <c r="G29" s="1">
        <f>'Swimmers and Entries'!B28</f>
        <v>0</v>
      </c>
      <c r="H29" s="1">
        <f>'Swimmers and Entries'!B99</f>
        <v>0</v>
      </c>
      <c r="I29" s="1">
        <f t="shared" si="0"/>
        <v>0</v>
      </c>
      <c r="J29" s="1">
        <f t="shared" ref="J29" si="23">J28*I29</f>
        <v>0</v>
      </c>
    </row>
    <row r="30" spans="1:10" x14ac:dyDescent="0.25">
      <c r="A30" s="32">
        <v>3</v>
      </c>
      <c r="B30" s="115"/>
      <c r="D30" s="32">
        <v>3</v>
      </c>
      <c r="E30" s="115"/>
      <c r="G30" s="1">
        <f>'Swimmers and Entries'!B29</f>
        <v>0</v>
      </c>
      <c r="H30" s="1">
        <f>'Swimmers and Entries'!B100</f>
        <v>0</v>
      </c>
      <c r="I30" s="1">
        <f t="shared" si="0"/>
        <v>0</v>
      </c>
      <c r="J30" s="1">
        <f t="shared" ref="J30" si="24">J29/(I30+1)</f>
        <v>0</v>
      </c>
    </row>
    <row r="31" spans="1:10" x14ac:dyDescent="0.25">
      <c r="A31" s="32">
        <v>4</v>
      </c>
      <c r="B31" s="115"/>
      <c r="D31" s="32">
        <v>4</v>
      </c>
      <c r="E31" s="115"/>
      <c r="G31" s="1">
        <f>'Swimmers and Entries'!B30</f>
        <v>0</v>
      </c>
      <c r="H31" s="1">
        <f>'Swimmers and Entries'!B101</f>
        <v>0</v>
      </c>
      <c r="I31" s="1">
        <f t="shared" si="0"/>
        <v>0</v>
      </c>
      <c r="J31" s="1">
        <f t="shared" ref="J31" si="25">J30*I31</f>
        <v>0</v>
      </c>
    </row>
    <row r="32" spans="1:10" x14ac:dyDescent="0.25">
      <c r="A32" s="32" t="s">
        <v>48</v>
      </c>
      <c r="B32" s="115"/>
      <c r="D32" s="32" t="s">
        <v>48</v>
      </c>
      <c r="E32" s="115"/>
      <c r="G32" s="1">
        <f>'Swimmers and Entries'!B31</f>
        <v>0</v>
      </c>
      <c r="H32" s="1">
        <f>'Swimmers and Entries'!B102</f>
        <v>0</v>
      </c>
      <c r="I32" s="1">
        <f t="shared" si="0"/>
        <v>0</v>
      </c>
      <c r="J32" s="1">
        <f t="shared" ref="J32" si="26">J31/(I32+1)</f>
        <v>0</v>
      </c>
    </row>
    <row r="33" spans="1:10" x14ac:dyDescent="0.25">
      <c r="A33" s="33" t="s">
        <v>48</v>
      </c>
      <c r="B33" s="116"/>
      <c r="D33" s="33" t="s">
        <v>48</v>
      </c>
      <c r="E33" s="116"/>
      <c r="G33" s="1">
        <f>'Swimmers and Entries'!B32</f>
        <v>0</v>
      </c>
      <c r="H33" s="1">
        <f>'Swimmers and Entries'!B103</f>
        <v>0</v>
      </c>
      <c r="I33" s="1">
        <f t="shared" si="0"/>
        <v>0</v>
      </c>
      <c r="J33" s="1">
        <f t="shared" ref="J33" si="27">J32*I33</f>
        <v>0</v>
      </c>
    </row>
    <row r="34" spans="1:10" x14ac:dyDescent="0.25">
      <c r="A34" s="34" t="s">
        <v>49</v>
      </c>
      <c r="B34" s="117"/>
      <c r="D34" s="34" t="s">
        <v>49</v>
      </c>
      <c r="E34" s="117"/>
      <c r="G34" s="1">
        <f>'Swimmers and Entries'!B33</f>
        <v>0</v>
      </c>
      <c r="H34" s="1">
        <f>'Swimmers and Entries'!B104</f>
        <v>0</v>
      </c>
      <c r="I34" s="1">
        <f t="shared" si="0"/>
        <v>0</v>
      </c>
      <c r="J34" s="1">
        <f t="shared" ref="J34" si="28">J33/(I34+1)</f>
        <v>0</v>
      </c>
    </row>
    <row r="35" spans="1:10" x14ac:dyDescent="0.25">
      <c r="G35" s="1">
        <f>'Swimmers and Entries'!B34</f>
        <v>0</v>
      </c>
      <c r="H35" s="1">
        <f>'Swimmers and Entries'!B105</f>
        <v>0</v>
      </c>
      <c r="I35" s="1">
        <f t="shared" si="0"/>
        <v>0</v>
      </c>
      <c r="J35" s="1">
        <f t="shared" ref="J35" si="29">J34*I35</f>
        <v>0</v>
      </c>
    </row>
    <row r="36" spans="1:10" x14ac:dyDescent="0.25">
      <c r="G36" s="1">
        <f>'Swimmers and Entries'!B35</f>
        <v>0</v>
      </c>
      <c r="H36" s="1">
        <f>'Swimmers and Entries'!B106</f>
        <v>0</v>
      </c>
      <c r="I36" s="1">
        <f t="shared" si="0"/>
        <v>23</v>
      </c>
      <c r="J36" s="1">
        <f t="shared" ref="J36" si="30">J35/(I36+1)</f>
        <v>0</v>
      </c>
    </row>
    <row r="37" spans="1:10" x14ac:dyDescent="0.25">
      <c r="A37" s="177" t="s">
        <v>62</v>
      </c>
      <c r="B37" s="177"/>
      <c r="D37" s="177" t="s">
        <v>63</v>
      </c>
      <c r="E37" s="177"/>
      <c r="G37" s="1">
        <f>'Swimmers and Entries'!B36</f>
        <v>0</v>
      </c>
      <c r="H37" s="1">
        <f>'Swimmers and Entries'!B107</f>
        <v>0</v>
      </c>
      <c r="I37" s="1">
        <f t="shared" si="0"/>
        <v>0</v>
      </c>
      <c r="J37" s="1">
        <f t="shared" ref="J37" si="31">J36*I37</f>
        <v>0</v>
      </c>
    </row>
    <row r="38" spans="1:10" x14ac:dyDescent="0.25">
      <c r="A38" s="34" t="s">
        <v>46</v>
      </c>
      <c r="B38" s="34" t="s">
        <v>55</v>
      </c>
      <c r="D38" s="34" t="s">
        <v>46</v>
      </c>
      <c r="E38" s="34" t="s">
        <v>55</v>
      </c>
      <c r="G38" s="1">
        <f>'Swimmers and Entries'!B37</f>
        <v>0</v>
      </c>
      <c r="H38" s="1">
        <f>'Swimmers and Entries'!B108</f>
        <v>0</v>
      </c>
      <c r="I38" s="1">
        <f t="shared" si="0"/>
        <v>0</v>
      </c>
      <c r="J38" s="1">
        <f t="shared" ref="J38" si="32">J37/(I38+1)</f>
        <v>0</v>
      </c>
    </row>
    <row r="39" spans="1:10" x14ac:dyDescent="0.25">
      <c r="A39" s="31">
        <v>1</v>
      </c>
      <c r="B39" s="114"/>
      <c r="D39" s="31">
        <v>1</v>
      </c>
      <c r="E39" s="114"/>
      <c r="G39" s="1">
        <f>'Swimmers and Entries'!B38</f>
        <v>0</v>
      </c>
      <c r="H39" s="1">
        <f>'Swimmers and Entries'!B109</f>
        <v>0</v>
      </c>
      <c r="I39" s="1">
        <f t="shared" si="0"/>
        <v>0</v>
      </c>
      <c r="J39" s="1">
        <f t="shared" ref="J39" si="33">J38*I39</f>
        <v>0</v>
      </c>
    </row>
    <row r="40" spans="1:10" x14ac:dyDescent="0.25">
      <c r="A40" s="32">
        <v>2</v>
      </c>
      <c r="B40" s="115"/>
      <c r="D40" s="32">
        <v>2</v>
      </c>
      <c r="E40" s="115"/>
      <c r="G40" s="1">
        <f>'Swimmers and Entries'!B39</f>
        <v>0</v>
      </c>
      <c r="H40" s="1">
        <f>'Swimmers and Entries'!B110</f>
        <v>0</v>
      </c>
      <c r="I40" s="1">
        <f t="shared" si="0"/>
        <v>0</v>
      </c>
      <c r="J40" s="1">
        <f t="shared" ref="J40" si="34">J39/(I40+1)</f>
        <v>0</v>
      </c>
    </row>
    <row r="41" spans="1:10" x14ac:dyDescent="0.25">
      <c r="A41" s="32">
        <v>3</v>
      </c>
      <c r="B41" s="115"/>
      <c r="D41" s="32">
        <v>3</v>
      </c>
      <c r="E41" s="115"/>
      <c r="G41" s="1">
        <f>'Swimmers and Entries'!B40</f>
        <v>0</v>
      </c>
      <c r="H41" s="1">
        <f>'Swimmers and Entries'!B111</f>
        <v>0</v>
      </c>
      <c r="I41" s="1">
        <f t="shared" si="0"/>
        <v>0</v>
      </c>
      <c r="J41" s="1">
        <f t="shared" ref="J41" si="35">J40*I41</f>
        <v>0</v>
      </c>
    </row>
    <row r="42" spans="1:10" x14ac:dyDescent="0.25">
      <c r="A42" s="32">
        <v>4</v>
      </c>
      <c r="B42" s="115"/>
      <c r="D42" s="32">
        <v>4</v>
      </c>
      <c r="E42" s="115"/>
      <c r="G42" s="1">
        <f>'Swimmers and Entries'!B41</f>
        <v>0</v>
      </c>
      <c r="H42" s="1">
        <f>'Swimmers and Entries'!B112</f>
        <v>0</v>
      </c>
      <c r="I42" s="1">
        <f t="shared" si="0"/>
        <v>0</v>
      </c>
      <c r="J42" s="1">
        <f t="shared" ref="J42" si="36">J41/(I42+1)</f>
        <v>0</v>
      </c>
    </row>
    <row r="43" spans="1:10" x14ac:dyDescent="0.25">
      <c r="A43" s="32" t="s">
        <v>48</v>
      </c>
      <c r="B43" s="115"/>
      <c r="D43" s="32" t="s">
        <v>48</v>
      </c>
      <c r="E43" s="115"/>
      <c r="G43" s="1">
        <f>'Swimmers and Entries'!B42</f>
        <v>0</v>
      </c>
      <c r="H43" s="1">
        <f>'Swimmers and Entries'!B113</f>
        <v>0</v>
      </c>
      <c r="I43" s="1">
        <f t="shared" si="0"/>
        <v>0</v>
      </c>
      <c r="J43" s="1">
        <f t="shared" ref="J43" si="37">J42*I43</f>
        <v>0</v>
      </c>
    </row>
    <row r="44" spans="1:10" x14ac:dyDescent="0.25">
      <c r="A44" s="33" t="s">
        <v>48</v>
      </c>
      <c r="B44" s="116"/>
      <c r="D44" s="33" t="s">
        <v>48</v>
      </c>
      <c r="E44" s="116"/>
      <c r="G44" s="1">
        <f>'Swimmers and Entries'!B43</f>
        <v>0</v>
      </c>
      <c r="H44" s="1">
        <f>'Swimmers and Entries'!B114</f>
        <v>0</v>
      </c>
      <c r="I44" s="1">
        <f t="shared" si="0"/>
        <v>0</v>
      </c>
      <c r="J44" s="1">
        <f t="shared" ref="J44" si="38">J43/(I44+1)</f>
        <v>0</v>
      </c>
    </row>
    <row r="45" spans="1:10" x14ac:dyDescent="0.25">
      <c r="A45" s="34" t="s">
        <v>49</v>
      </c>
      <c r="B45" s="117"/>
      <c r="D45" s="34" t="s">
        <v>49</v>
      </c>
      <c r="E45" s="117"/>
      <c r="G45" s="1">
        <f>'Swimmers and Entries'!B44</f>
        <v>0</v>
      </c>
      <c r="H45" s="1">
        <f>'Swimmers and Entries'!B115</f>
        <v>0</v>
      </c>
      <c r="I45" s="1">
        <f t="shared" si="0"/>
        <v>0</v>
      </c>
      <c r="J45" s="1">
        <f t="shared" ref="J45" si="39">J44*I45</f>
        <v>0</v>
      </c>
    </row>
    <row r="46" spans="1:10" hidden="1" x14ac:dyDescent="0.25">
      <c r="G46" s="1">
        <f>'Swimmers and Entries'!B45</f>
        <v>0</v>
      </c>
      <c r="H46" s="1">
        <f>'Swimmers and Entries'!B116</f>
        <v>0</v>
      </c>
      <c r="J46" s="57">
        <f>SUM(I3:J45)</f>
        <v>69</v>
      </c>
    </row>
    <row r="47" spans="1:10" hidden="1" x14ac:dyDescent="0.25">
      <c r="G47" s="1">
        <f>'Swimmers and Entries'!B46</f>
        <v>0</v>
      </c>
      <c r="H47" s="1">
        <f>'Swimmers and Entries'!B117</f>
        <v>0</v>
      </c>
    </row>
    <row r="48" spans="1:10" hidden="1" x14ac:dyDescent="0.25">
      <c r="G48" s="1">
        <f>'Swimmers and Entries'!B47</f>
        <v>0</v>
      </c>
      <c r="H48" s="1">
        <f>'Swimmers and Entries'!B118</f>
        <v>0</v>
      </c>
    </row>
    <row r="49" spans="7:8" x14ac:dyDescent="0.25">
      <c r="G49" s="1">
        <f>'Swimmers and Entries'!B48</f>
        <v>0</v>
      </c>
      <c r="H49" s="1">
        <f>'Swimmers and Entries'!B119</f>
        <v>0</v>
      </c>
    </row>
    <row r="50" spans="7:8" x14ac:dyDescent="0.25">
      <c r="G50" s="1">
        <f>'Swimmers and Entries'!B49</f>
        <v>0</v>
      </c>
      <c r="H50" s="1">
        <f>'Swimmers and Entries'!B120</f>
        <v>0</v>
      </c>
    </row>
    <row r="51" spans="7:8" x14ac:dyDescent="0.25">
      <c r="G51" s="1">
        <f>'Swimmers and Entries'!B50</f>
        <v>0</v>
      </c>
      <c r="H51" s="1">
        <f>'Swimmers and Entries'!B121</f>
        <v>0</v>
      </c>
    </row>
    <row r="52" spans="7:8" x14ac:dyDescent="0.25">
      <c r="G52" s="1">
        <f>'Swimmers and Entries'!B51</f>
        <v>0</v>
      </c>
      <c r="H52" s="1">
        <f>'Swimmers and Entries'!B122</f>
        <v>0</v>
      </c>
    </row>
    <row r="53" spans="7:8" x14ac:dyDescent="0.25">
      <c r="G53" s="1">
        <f>'Swimmers and Entries'!B52</f>
        <v>0</v>
      </c>
      <c r="H53" s="1">
        <f>'Swimmers and Entries'!B123</f>
        <v>0</v>
      </c>
    </row>
    <row r="54" spans="7:8" x14ac:dyDescent="0.25">
      <c r="G54" s="1">
        <f>'Swimmers and Entries'!B53</f>
        <v>0</v>
      </c>
      <c r="H54" s="1">
        <f>'Swimmers and Entries'!B124</f>
        <v>0</v>
      </c>
    </row>
    <row r="55" spans="7:8" x14ac:dyDescent="0.25">
      <c r="G55" s="1">
        <f>'Swimmers and Entries'!B54</f>
        <v>0</v>
      </c>
      <c r="H55" s="1">
        <f>'Swimmers and Entries'!B125</f>
        <v>0</v>
      </c>
    </row>
    <row r="56" spans="7:8" x14ac:dyDescent="0.25">
      <c r="G56" s="1">
        <f>'Swimmers and Entries'!B55</f>
        <v>0</v>
      </c>
      <c r="H56" s="1">
        <f>'Swimmers and Entries'!B126</f>
        <v>0</v>
      </c>
    </row>
    <row r="57" spans="7:8" x14ac:dyDescent="0.25">
      <c r="G57" s="1">
        <f>'Swimmers and Entries'!B56</f>
        <v>0</v>
      </c>
      <c r="H57" s="1">
        <f>'Swimmers and Entries'!B127</f>
        <v>0</v>
      </c>
    </row>
    <row r="58" spans="7:8" x14ac:dyDescent="0.25">
      <c r="G58" s="1">
        <f>'Swimmers and Entries'!B57</f>
        <v>0</v>
      </c>
      <c r="H58" s="1">
        <f>'Swimmers and Entries'!B128</f>
        <v>0</v>
      </c>
    </row>
    <row r="59" spans="7:8" x14ac:dyDescent="0.25">
      <c r="G59" s="1">
        <f>'Swimmers and Entries'!B58</f>
        <v>0</v>
      </c>
      <c r="H59" s="1">
        <f>'Swimmers and Entries'!B129</f>
        <v>0</v>
      </c>
    </row>
    <row r="60" spans="7:8" x14ac:dyDescent="0.25">
      <c r="G60" s="1">
        <f>'Swimmers and Entries'!B59</f>
        <v>0</v>
      </c>
      <c r="H60" s="1">
        <f>'Swimmers and Entries'!B130</f>
        <v>0</v>
      </c>
    </row>
    <row r="61" spans="7:8" x14ac:dyDescent="0.25">
      <c r="G61" s="1">
        <f>'Swimmers and Entries'!B60</f>
        <v>0</v>
      </c>
      <c r="H61" s="1">
        <f>'Swimmers and Entries'!B131</f>
        <v>0</v>
      </c>
    </row>
    <row r="62" spans="7:8" x14ac:dyDescent="0.25">
      <c r="G62" s="1">
        <f>'Swimmers and Entries'!B61</f>
        <v>0</v>
      </c>
      <c r="H62" s="1">
        <f>'Swimmers and Entries'!B132</f>
        <v>0</v>
      </c>
    </row>
    <row r="63" spans="7:8" x14ac:dyDescent="0.25">
      <c r="G63" s="1">
        <f>'Swimmers and Entries'!B62</f>
        <v>0</v>
      </c>
      <c r="H63" s="1">
        <f>'Swimmers and Entries'!B133</f>
        <v>0</v>
      </c>
    </row>
  </sheetData>
  <sheetProtection algorithmName="SHA-512" hashValue="npU0uqb7cKAWZIDjYAeQjymk7BR+aoXECfijUZziN7/wRBWq65/1OXcV592AkO3ttDn7wfLZvGTi5NIouT4KQA==" saltValue="k6mphuEZ1TQLoVyVZ4e+AQ==" spinCount="100000" sheet="1" objects="1" scenarios="1" selectLockedCells="1"/>
  <mergeCells count="8">
    <mergeCell ref="A37:B37"/>
    <mergeCell ref="D37:E37"/>
    <mergeCell ref="A3:B3"/>
    <mergeCell ref="D3:E3"/>
    <mergeCell ref="A14:B14"/>
    <mergeCell ref="D14:E14"/>
    <mergeCell ref="A26:B26"/>
    <mergeCell ref="D26:E26"/>
  </mergeCells>
  <dataValidations count="2">
    <dataValidation type="list" allowBlank="1" showInputMessage="1" showErrorMessage="1" sqref="B5:B10 E5:E10 B16:B21 E16:E21">
      <formula1>$G$3:$G$63</formula1>
    </dataValidation>
    <dataValidation type="list" allowBlank="1" showInputMessage="1" showErrorMessage="1" sqref="B28:B33 E28:E33 B39:B44 E39:E44">
      <formula1>$H$3:$H$63</formula1>
    </dataValidation>
  </dataValidations>
  <printOptions horizontalCentered="1" verticalCentered="1"/>
  <pageMargins left="0.23622047244094491" right="0.23622047244094491" top="0.74803149606299213" bottom="0.74803149606299213" header="0.31496062992125984" footer="0.31496062992125984"/>
  <pageSetup paperSize="9" fitToHeight="0" orientation="landscape" r:id="rId1"/>
  <headerFooter>
    <oddHeader>&amp;L&amp;8Swimming Association President's Cup 2 (2017)&amp;R&amp;8Application Form</oddHeader>
    <oddFooter>&amp;L&amp;G&amp;C&amp;8Signature of the manager and club's stamp&amp;R&amp;8&amp;P of &amp;N | &amp;T , &amp;D</oddFooter>
  </headerFooter>
  <rowBreaks count="2" manualBreakCount="2">
    <brk id="23" max="10" man="1"/>
    <brk id="49" max="10" man="1"/>
  </rowBreaks>
  <colBreaks count="1" manualBreakCount="1">
    <brk id="11" min="1" max="43"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150"/>
  <sheetViews>
    <sheetView showGridLines="0" showRowColHeaders="0" showZeros="0" zoomScaleNormal="100" workbookViewId="0">
      <selection sqref="A1:E1"/>
    </sheetView>
  </sheetViews>
  <sheetFormatPr defaultRowHeight="15" x14ac:dyDescent="0.25"/>
  <cols>
    <col min="1" max="1" width="27.7109375" customWidth="1"/>
    <col min="2" max="2" width="12.42578125" customWidth="1"/>
    <col min="3" max="3" width="9.140625" style="1"/>
    <col min="4" max="5" width="23.140625" customWidth="1"/>
  </cols>
  <sheetData>
    <row r="1" spans="1:5" x14ac:dyDescent="0.25">
      <c r="A1" s="180" t="s">
        <v>64</v>
      </c>
      <c r="B1" s="180"/>
      <c r="C1" s="180"/>
      <c r="D1" s="180"/>
      <c r="E1" s="180"/>
    </row>
    <row r="2" spans="1:5" ht="56.25" customHeight="1" x14ac:dyDescent="0.25">
      <c r="A2" s="179" t="s">
        <v>67</v>
      </c>
      <c r="B2" s="179"/>
      <c r="C2" s="179"/>
      <c r="D2" s="179"/>
      <c r="E2" s="179"/>
    </row>
    <row r="3" spans="1:5" x14ac:dyDescent="0.25">
      <c r="A3" s="35"/>
      <c r="B3" s="35"/>
      <c r="C3" s="36"/>
      <c r="D3" s="35"/>
      <c r="E3" s="67">
        <f>'Club Information'!$B$4</f>
        <v>0</v>
      </c>
    </row>
    <row r="4" spans="1:5" s="1" customFormat="1" x14ac:dyDescent="0.25">
      <c r="A4" s="37" t="s">
        <v>13</v>
      </c>
      <c r="B4" s="37" t="s">
        <v>15</v>
      </c>
      <c r="C4" s="37" t="s">
        <v>68</v>
      </c>
      <c r="D4" s="37" t="s">
        <v>65</v>
      </c>
      <c r="E4" s="37" t="s">
        <v>66</v>
      </c>
    </row>
    <row r="5" spans="1:5" ht="27.75" customHeight="1" x14ac:dyDescent="0.25">
      <c r="A5" s="47">
        <f>'Swimmers and Entries'!B3</f>
        <v>0</v>
      </c>
      <c r="B5" s="48">
        <f>'Swimmers and Entries'!D3</f>
        <v>0</v>
      </c>
      <c r="C5" s="49" t="str">
        <f ca="1">IF(B5&gt;0,((TODAY()-(B5-1))),"")</f>
        <v/>
      </c>
      <c r="D5" s="47"/>
      <c r="E5" s="47"/>
    </row>
    <row r="6" spans="1:5" ht="27.75" customHeight="1" x14ac:dyDescent="0.25">
      <c r="A6" s="50">
        <f>'Swimmers and Entries'!B4</f>
        <v>0</v>
      </c>
      <c r="B6" s="51">
        <f>'Swimmers and Entries'!D4</f>
        <v>0</v>
      </c>
      <c r="C6" s="52" t="str">
        <f t="shared" ref="C6:C71" ca="1" si="0">IF(B6&gt;0,((TODAY()-(B6-1))),"")</f>
        <v/>
      </c>
      <c r="D6" s="50"/>
      <c r="E6" s="50"/>
    </row>
    <row r="7" spans="1:5" ht="27.75" customHeight="1" x14ac:dyDescent="0.25">
      <c r="A7" s="50">
        <f>'Swimmers and Entries'!B5</f>
        <v>0</v>
      </c>
      <c r="B7" s="51">
        <f>'Swimmers and Entries'!D5</f>
        <v>0</v>
      </c>
      <c r="C7" s="52" t="str">
        <f t="shared" ca="1" si="0"/>
        <v/>
      </c>
      <c r="D7" s="50"/>
      <c r="E7" s="50"/>
    </row>
    <row r="8" spans="1:5" ht="27.75" customHeight="1" x14ac:dyDescent="0.25">
      <c r="A8" s="50">
        <f>'Swimmers and Entries'!B6</f>
        <v>0</v>
      </c>
      <c r="B8" s="51">
        <f>'Swimmers and Entries'!D6</f>
        <v>0</v>
      </c>
      <c r="C8" s="52" t="str">
        <f t="shared" ca="1" si="0"/>
        <v/>
      </c>
      <c r="D8" s="50"/>
      <c r="E8" s="50"/>
    </row>
    <row r="9" spans="1:5" ht="27.75" customHeight="1" x14ac:dyDescent="0.25">
      <c r="A9" s="50">
        <f>'Swimmers and Entries'!B7</f>
        <v>0</v>
      </c>
      <c r="B9" s="51">
        <f>'Swimmers and Entries'!D7</f>
        <v>0</v>
      </c>
      <c r="C9" s="52" t="str">
        <f t="shared" ca="1" si="0"/>
        <v/>
      </c>
      <c r="D9" s="50"/>
      <c r="E9" s="50"/>
    </row>
    <row r="10" spans="1:5" ht="27.75" customHeight="1" x14ac:dyDescent="0.25">
      <c r="A10" s="50">
        <f>'Swimmers and Entries'!B8</f>
        <v>0</v>
      </c>
      <c r="B10" s="51">
        <f>'Swimmers and Entries'!D8</f>
        <v>0</v>
      </c>
      <c r="C10" s="52" t="str">
        <f t="shared" ca="1" si="0"/>
        <v/>
      </c>
      <c r="D10" s="50"/>
      <c r="E10" s="50"/>
    </row>
    <row r="11" spans="1:5" ht="27.75" customHeight="1" x14ac:dyDescent="0.25">
      <c r="A11" s="50">
        <f>'Swimmers and Entries'!B9</f>
        <v>0</v>
      </c>
      <c r="B11" s="51">
        <f>'Swimmers and Entries'!D9</f>
        <v>0</v>
      </c>
      <c r="C11" s="52" t="str">
        <f t="shared" ca="1" si="0"/>
        <v/>
      </c>
      <c r="D11" s="50"/>
      <c r="E11" s="50"/>
    </row>
    <row r="12" spans="1:5" ht="27.75" customHeight="1" x14ac:dyDescent="0.25">
      <c r="A12" s="50">
        <f>'Swimmers and Entries'!B10</f>
        <v>0</v>
      </c>
      <c r="B12" s="51">
        <f>'Swimmers and Entries'!D10</f>
        <v>0</v>
      </c>
      <c r="C12" s="52" t="str">
        <f t="shared" ca="1" si="0"/>
        <v/>
      </c>
      <c r="D12" s="50"/>
      <c r="E12" s="50"/>
    </row>
    <row r="13" spans="1:5" ht="27.75" customHeight="1" x14ac:dyDescent="0.25">
      <c r="A13" s="50">
        <f>'Swimmers and Entries'!B11</f>
        <v>0</v>
      </c>
      <c r="B13" s="51">
        <f>'Swimmers and Entries'!D11</f>
        <v>0</v>
      </c>
      <c r="C13" s="52" t="str">
        <f t="shared" ca="1" si="0"/>
        <v/>
      </c>
      <c r="D13" s="50"/>
      <c r="E13" s="50"/>
    </row>
    <row r="14" spans="1:5" ht="27.75" customHeight="1" x14ac:dyDescent="0.25">
      <c r="A14" s="50">
        <f>'Swimmers and Entries'!B12</f>
        <v>0</v>
      </c>
      <c r="B14" s="51">
        <f>'Swimmers and Entries'!D12</f>
        <v>0</v>
      </c>
      <c r="C14" s="52" t="str">
        <f t="shared" ca="1" si="0"/>
        <v/>
      </c>
      <c r="D14" s="50"/>
      <c r="E14" s="50"/>
    </row>
    <row r="15" spans="1:5" ht="27.75" customHeight="1" x14ac:dyDescent="0.25">
      <c r="A15" s="50">
        <f>'Swimmers and Entries'!B13</f>
        <v>0</v>
      </c>
      <c r="B15" s="51">
        <f>'Swimmers and Entries'!D13</f>
        <v>0</v>
      </c>
      <c r="C15" s="52" t="str">
        <f t="shared" ca="1" si="0"/>
        <v/>
      </c>
      <c r="D15" s="50"/>
      <c r="E15" s="50"/>
    </row>
    <row r="16" spans="1:5" ht="27.75" customHeight="1" x14ac:dyDescent="0.25">
      <c r="A16" s="50">
        <f>'Swimmers and Entries'!B14</f>
        <v>0</v>
      </c>
      <c r="B16" s="51">
        <f>'Swimmers and Entries'!D14</f>
        <v>0</v>
      </c>
      <c r="C16" s="52" t="str">
        <f t="shared" ca="1" si="0"/>
        <v/>
      </c>
      <c r="D16" s="50"/>
      <c r="E16" s="50"/>
    </row>
    <row r="17" spans="1:5" ht="27.75" customHeight="1" x14ac:dyDescent="0.25">
      <c r="A17" s="50">
        <f>'Swimmers and Entries'!B15</f>
        <v>0</v>
      </c>
      <c r="B17" s="51">
        <f>'Swimmers and Entries'!D15</f>
        <v>0</v>
      </c>
      <c r="C17" s="52" t="str">
        <f t="shared" ca="1" si="0"/>
        <v/>
      </c>
      <c r="D17" s="50"/>
      <c r="E17" s="50"/>
    </row>
    <row r="18" spans="1:5" ht="27.75" customHeight="1" x14ac:dyDescent="0.25">
      <c r="A18" s="50">
        <f>'Swimmers and Entries'!B16</f>
        <v>0</v>
      </c>
      <c r="B18" s="51">
        <f>'Swimmers and Entries'!D16</f>
        <v>0</v>
      </c>
      <c r="C18" s="52" t="str">
        <f t="shared" ca="1" si="0"/>
        <v/>
      </c>
      <c r="D18" s="50"/>
      <c r="E18" s="50"/>
    </row>
    <row r="19" spans="1:5" ht="27.75" customHeight="1" x14ac:dyDescent="0.25">
      <c r="A19" s="50">
        <f>'Swimmers and Entries'!B17</f>
        <v>0</v>
      </c>
      <c r="B19" s="51">
        <f>'Swimmers and Entries'!D17</f>
        <v>0</v>
      </c>
      <c r="C19" s="52" t="str">
        <f t="shared" ca="1" si="0"/>
        <v/>
      </c>
      <c r="D19" s="50"/>
      <c r="E19" s="50"/>
    </row>
    <row r="20" spans="1:5" ht="27.75" customHeight="1" x14ac:dyDescent="0.25">
      <c r="A20" s="50">
        <f>'Swimmers and Entries'!B18</f>
        <v>0</v>
      </c>
      <c r="B20" s="51">
        <f>'Swimmers and Entries'!D18</f>
        <v>0</v>
      </c>
      <c r="C20" s="52" t="str">
        <f t="shared" ca="1" si="0"/>
        <v/>
      </c>
      <c r="D20" s="50"/>
      <c r="E20" s="50"/>
    </row>
    <row r="21" spans="1:5" ht="27.75" customHeight="1" x14ac:dyDescent="0.25">
      <c r="A21" s="50">
        <f>'Swimmers and Entries'!B19</f>
        <v>0</v>
      </c>
      <c r="B21" s="51">
        <f>'Swimmers and Entries'!D19</f>
        <v>0</v>
      </c>
      <c r="C21" s="52" t="str">
        <f t="shared" ca="1" si="0"/>
        <v/>
      </c>
      <c r="D21" s="50"/>
      <c r="E21" s="50"/>
    </row>
    <row r="22" spans="1:5" ht="27.75" customHeight="1" x14ac:dyDescent="0.25">
      <c r="A22" s="50">
        <f>'Swimmers and Entries'!B20</f>
        <v>0</v>
      </c>
      <c r="B22" s="51">
        <f>'Swimmers and Entries'!D20</f>
        <v>0</v>
      </c>
      <c r="C22" s="52" t="str">
        <f t="shared" ca="1" si="0"/>
        <v/>
      </c>
      <c r="D22" s="50"/>
      <c r="E22" s="50"/>
    </row>
    <row r="23" spans="1:5" ht="27.75" customHeight="1" x14ac:dyDescent="0.25">
      <c r="A23" s="50">
        <f>'Swimmers and Entries'!B21</f>
        <v>0</v>
      </c>
      <c r="B23" s="51">
        <f>'Swimmers and Entries'!D21</f>
        <v>0</v>
      </c>
      <c r="C23" s="52" t="str">
        <f t="shared" ca="1" si="0"/>
        <v/>
      </c>
      <c r="D23" s="50"/>
      <c r="E23" s="50"/>
    </row>
    <row r="24" spans="1:5" ht="27.75" customHeight="1" x14ac:dyDescent="0.25">
      <c r="A24" s="50">
        <f>'Swimmers and Entries'!B22</f>
        <v>0</v>
      </c>
      <c r="B24" s="51">
        <f>'Swimmers and Entries'!D22</f>
        <v>0</v>
      </c>
      <c r="C24" s="52" t="str">
        <f t="shared" ca="1" si="0"/>
        <v/>
      </c>
      <c r="D24" s="50"/>
      <c r="E24" s="50"/>
    </row>
    <row r="25" spans="1:5" ht="27.75" customHeight="1" x14ac:dyDescent="0.25">
      <c r="A25" s="50">
        <f>'Swimmers and Entries'!B23</f>
        <v>0</v>
      </c>
      <c r="B25" s="51">
        <f>'Swimmers and Entries'!D23</f>
        <v>0</v>
      </c>
      <c r="C25" s="52" t="str">
        <f t="shared" ca="1" si="0"/>
        <v/>
      </c>
      <c r="D25" s="50"/>
      <c r="E25" s="50"/>
    </row>
    <row r="26" spans="1:5" ht="27.75" customHeight="1" x14ac:dyDescent="0.25">
      <c r="A26" s="50">
        <f>'Swimmers and Entries'!B24</f>
        <v>0</v>
      </c>
      <c r="B26" s="51">
        <f>'Swimmers and Entries'!D24</f>
        <v>0</v>
      </c>
      <c r="C26" s="52" t="str">
        <f t="shared" ca="1" si="0"/>
        <v/>
      </c>
      <c r="D26" s="50"/>
      <c r="E26" s="50"/>
    </row>
    <row r="27" spans="1:5" ht="27.75" customHeight="1" x14ac:dyDescent="0.25">
      <c r="A27" s="50">
        <f>'Swimmers and Entries'!B25</f>
        <v>0</v>
      </c>
      <c r="B27" s="51">
        <f>'Swimmers and Entries'!D25</f>
        <v>0</v>
      </c>
      <c r="C27" s="52" t="str">
        <f t="shared" ca="1" si="0"/>
        <v/>
      </c>
      <c r="D27" s="50"/>
      <c r="E27" s="50"/>
    </row>
    <row r="28" spans="1:5" x14ac:dyDescent="0.25">
      <c r="A28" s="180" t="s">
        <v>64</v>
      </c>
      <c r="B28" s="180"/>
      <c r="C28" s="180"/>
      <c r="D28" s="180"/>
      <c r="E28" s="180"/>
    </row>
    <row r="29" spans="1:5" ht="56.25" customHeight="1" x14ac:dyDescent="0.25">
      <c r="A29" s="179" t="s">
        <v>67</v>
      </c>
      <c r="B29" s="179"/>
      <c r="C29" s="179"/>
      <c r="D29" s="179"/>
      <c r="E29" s="179"/>
    </row>
    <row r="30" spans="1:5" x14ac:dyDescent="0.25">
      <c r="A30" s="35"/>
      <c r="B30" s="35"/>
      <c r="C30" s="36"/>
      <c r="D30" s="35"/>
      <c r="E30" s="67">
        <f>'Club Information'!$B$4</f>
        <v>0</v>
      </c>
    </row>
    <row r="31" spans="1:5" s="1" customFormat="1" x14ac:dyDescent="0.25">
      <c r="A31" s="37" t="s">
        <v>13</v>
      </c>
      <c r="B31" s="37" t="s">
        <v>15</v>
      </c>
      <c r="C31" s="37" t="s">
        <v>68</v>
      </c>
      <c r="D31" s="37" t="s">
        <v>65</v>
      </c>
      <c r="E31" s="37" t="s">
        <v>66</v>
      </c>
    </row>
    <row r="32" spans="1:5" ht="27.75" customHeight="1" x14ac:dyDescent="0.25">
      <c r="A32" s="50">
        <f>'Swimmers and Entries'!B26</f>
        <v>0</v>
      </c>
      <c r="B32" s="51">
        <f>'Swimmers and Entries'!D26</f>
        <v>0</v>
      </c>
      <c r="C32" s="52" t="str">
        <f t="shared" ca="1" si="0"/>
        <v/>
      </c>
      <c r="D32" s="50"/>
      <c r="E32" s="50"/>
    </row>
    <row r="33" spans="1:5" ht="27.75" customHeight="1" x14ac:dyDescent="0.25">
      <c r="A33" s="50">
        <f>'Swimmers and Entries'!B27</f>
        <v>0</v>
      </c>
      <c r="B33" s="51">
        <f>'Swimmers and Entries'!D27</f>
        <v>0</v>
      </c>
      <c r="C33" s="52" t="str">
        <f t="shared" ca="1" si="0"/>
        <v/>
      </c>
      <c r="D33" s="50"/>
      <c r="E33" s="50"/>
    </row>
    <row r="34" spans="1:5" ht="27.75" customHeight="1" x14ac:dyDescent="0.25">
      <c r="A34" s="50">
        <f>'Swimmers and Entries'!B28</f>
        <v>0</v>
      </c>
      <c r="B34" s="51">
        <f>'Swimmers and Entries'!D28</f>
        <v>0</v>
      </c>
      <c r="C34" s="52" t="str">
        <f t="shared" ca="1" si="0"/>
        <v/>
      </c>
      <c r="D34" s="50"/>
      <c r="E34" s="50"/>
    </row>
    <row r="35" spans="1:5" ht="27.75" customHeight="1" x14ac:dyDescent="0.25">
      <c r="A35" s="50">
        <f>'Swimmers and Entries'!B29</f>
        <v>0</v>
      </c>
      <c r="B35" s="51">
        <f>'Swimmers and Entries'!D29</f>
        <v>0</v>
      </c>
      <c r="C35" s="52" t="str">
        <f t="shared" ca="1" si="0"/>
        <v/>
      </c>
      <c r="D35" s="50"/>
      <c r="E35" s="50"/>
    </row>
    <row r="36" spans="1:5" ht="27.75" customHeight="1" x14ac:dyDescent="0.25">
      <c r="A36" s="50">
        <f>'Swimmers and Entries'!B30</f>
        <v>0</v>
      </c>
      <c r="B36" s="51">
        <f>'Swimmers and Entries'!D30</f>
        <v>0</v>
      </c>
      <c r="C36" s="52" t="str">
        <f t="shared" ca="1" si="0"/>
        <v/>
      </c>
      <c r="D36" s="50"/>
      <c r="E36" s="50"/>
    </row>
    <row r="37" spans="1:5" ht="27.75" customHeight="1" x14ac:dyDescent="0.25">
      <c r="A37" s="50">
        <f>'Swimmers and Entries'!B31</f>
        <v>0</v>
      </c>
      <c r="B37" s="51">
        <f>'Swimmers and Entries'!D31</f>
        <v>0</v>
      </c>
      <c r="C37" s="52" t="str">
        <f t="shared" ca="1" si="0"/>
        <v/>
      </c>
      <c r="D37" s="50"/>
      <c r="E37" s="50"/>
    </row>
    <row r="38" spans="1:5" ht="27.75" customHeight="1" x14ac:dyDescent="0.25">
      <c r="A38" s="50">
        <f>'Swimmers and Entries'!B32</f>
        <v>0</v>
      </c>
      <c r="B38" s="51">
        <f>'Swimmers and Entries'!D32</f>
        <v>0</v>
      </c>
      <c r="C38" s="52" t="str">
        <f t="shared" ca="1" si="0"/>
        <v/>
      </c>
      <c r="D38" s="50"/>
      <c r="E38" s="50"/>
    </row>
    <row r="39" spans="1:5" ht="27.75" customHeight="1" x14ac:dyDescent="0.25">
      <c r="A39" s="50">
        <f>'Swimmers and Entries'!B33</f>
        <v>0</v>
      </c>
      <c r="B39" s="51">
        <f>'Swimmers and Entries'!D33</f>
        <v>0</v>
      </c>
      <c r="C39" s="52" t="str">
        <f t="shared" ca="1" si="0"/>
        <v/>
      </c>
      <c r="D39" s="50"/>
      <c r="E39" s="50"/>
    </row>
    <row r="40" spans="1:5" ht="27.75" customHeight="1" x14ac:dyDescent="0.25">
      <c r="A40" s="50">
        <f>'Swimmers and Entries'!B34</f>
        <v>0</v>
      </c>
      <c r="B40" s="51">
        <f>'Swimmers and Entries'!D34</f>
        <v>0</v>
      </c>
      <c r="C40" s="52" t="str">
        <f t="shared" ca="1" si="0"/>
        <v/>
      </c>
      <c r="D40" s="50"/>
      <c r="E40" s="50"/>
    </row>
    <row r="41" spans="1:5" ht="27.75" customHeight="1" x14ac:dyDescent="0.25">
      <c r="A41" s="50">
        <f>'Swimmers and Entries'!B35</f>
        <v>0</v>
      </c>
      <c r="B41" s="51">
        <f>'Swimmers and Entries'!D35</f>
        <v>0</v>
      </c>
      <c r="C41" s="52" t="str">
        <f t="shared" ca="1" si="0"/>
        <v/>
      </c>
      <c r="D41" s="50"/>
      <c r="E41" s="50"/>
    </row>
    <row r="42" spans="1:5" ht="27.75" customHeight="1" x14ac:dyDescent="0.25">
      <c r="A42" s="50">
        <f>'Swimmers and Entries'!B36</f>
        <v>0</v>
      </c>
      <c r="B42" s="51">
        <f>'Swimmers and Entries'!D36</f>
        <v>0</v>
      </c>
      <c r="C42" s="52" t="str">
        <f t="shared" ca="1" si="0"/>
        <v/>
      </c>
      <c r="D42" s="50"/>
      <c r="E42" s="50"/>
    </row>
    <row r="43" spans="1:5" ht="27.75" customHeight="1" x14ac:dyDescent="0.25">
      <c r="A43" s="50">
        <f>'Swimmers and Entries'!B37</f>
        <v>0</v>
      </c>
      <c r="B43" s="51">
        <f>'Swimmers and Entries'!D37</f>
        <v>0</v>
      </c>
      <c r="C43" s="52" t="str">
        <f t="shared" ca="1" si="0"/>
        <v/>
      </c>
      <c r="D43" s="50"/>
      <c r="E43" s="50"/>
    </row>
    <row r="44" spans="1:5" ht="27.75" customHeight="1" x14ac:dyDescent="0.25">
      <c r="A44" s="50">
        <f>'Swimmers and Entries'!B38</f>
        <v>0</v>
      </c>
      <c r="B44" s="51">
        <f>'Swimmers and Entries'!D38</f>
        <v>0</v>
      </c>
      <c r="C44" s="52" t="str">
        <f t="shared" ca="1" si="0"/>
        <v/>
      </c>
      <c r="D44" s="50"/>
      <c r="E44" s="50"/>
    </row>
    <row r="45" spans="1:5" ht="27.75" customHeight="1" x14ac:dyDescent="0.25">
      <c r="A45" s="50">
        <f>'Swimmers and Entries'!B39</f>
        <v>0</v>
      </c>
      <c r="B45" s="51">
        <f>'Swimmers and Entries'!D39</f>
        <v>0</v>
      </c>
      <c r="C45" s="52" t="str">
        <f t="shared" ca="1" si="0"/>
        <v/>
      </c>
      <c r="D45" s="50"/>
      <c r="E45" s="50"/>
    </row>
    <row r="46" spans="1:5" ht="27.75" customHeight="1" x14ac:dyDescent="0.25">
      <c r="A46" s="50">
        <f>'Swimmers and Entries'!B40</f>
        <v>0</v>
      </c>
      <c r="B46" s="51">
        <f>'Swimmers and Entries'!D40</f>
        <v>0</v>
      </c>
      <c r="C46" s="52" t="str">
        <f t="shared" ca="1" si="0"/>
        <v/>
      </c>
      <c r="D46" s="50"/>
      <c r="E46" s="50"/>
    </row>
    <row r="47" spans="1:5" ht="27.75" customHeight="1" x14ac:dyDescent="0.25">
      <c r="A47" s="50">
        <f>'Swimmers and Entries'!B41</f>
        <v>0</v>
      </c>
      <c r="B47" s="51">
        <f>'Swimmers and Entries'!D41</f>
        <v>0</v>
      </c>
      <c r="C47" s="52" t="str">
        <f t="shared" ca="1" si="0"/>
        <v/>
      </c>
      <c r="D47" s="50"/>
      <c r="E47" s="50"/>
    </row>
    <row r="48" spans="1:5" ht="27.75" customHeight="1" x14ac:dyDescent="0.25">
      <c r="A48" s="50">
        <f>'Swimmers and Entries'!B42</f>
        <v>0</v>
      </c>
      <c r="B48" s="51">
        <f>'Swimmers and Entries'!D42</f>
        <v>0</v>
      </c>
      <c r="C48" s="52" t="str">
        <f t="shared" ca="1" si="0"/>
        <v/>
      </c>
      <c r="D48" s="50"/>
      <c r="E48" s="50"/>
    </row>
    <row r="49" spans="1:5" ht="27.75" customHeight="1" x14ac:dyDescent="0.25">
      <c r="A49" s="50">
        <f>'Swimmers and Entries'!B43</f>
        <v>0</v>
      </c>
      <c r="B49" s="51">
        <f>'Swimmers and Entries'!D43</f>
        <v>0</v>
      </c>
      <c r="C49" s="52" t="str">
        <f t="shared" ca="1" si="0"/>
        <v/>
      </c>
      <c r="D49" s="50"/>
      <c r="E49" s="50"/>
    </row>
    <row r="50" spans="1:5" ht="27.75" customHeight="1" x14ac:dyDescent="0.25">
      <c r="A50" s="50">
        <f>'Swimmers and Entries'!B44</f>
        <v>0</v>
      </c>
      <c r="B50" s="51">
        <f>'Swimmers and Entries'!D44</f>
        <v>0</v>
      </c>
      <c r="C50" s="52" t="str">
        <f t="shared" ca="1" si="0"/>
        <v/>
      </c>
      <c r="D50" s="50"/>
      <c r="E50" s="50"/>
    </row>
    <row r="51" spans="1:5" ht="27.75" customHeight="1" x14ac:dyDescent="0.25">
      <c r="A51" s="50">
        <f>'Swimmers and Entries'!B45</f>
        <v>0</v>
      </c>
      <c r="B51" s="51">
        <f>'Swimmers and Entries'!D45</f>
        <v>0</v>
      </c>
      <c r="C51" s="52" t="str">
        <f t="shared" ca="1" si="0"/>
        <v/>
      </c>
      <c r="D51" s="50"/>
      <c r="E51" s="50"/>
    </row>
    <row r="52" spans="1:5" ht="27.75" customHeight="1" x14ac:dyDescent="0.25">
      <c r="A52" s="50">
        <f>'Swimmers and Entries'!B46</f>
        <v>0</v>
      </c>
      <c r="B52" s="51">
        <f>'Swimmers and Entries'!D46</f>
        <v>0</v>
      </c>
      <c r="C52" s="52" t="str">
        <f t="shared" ca="1" si="0"/>
        <v/>
      </c>
      <c r="D52" s="50"/>
      <c r="E52" s="50"/>
    </row>
    <row r="53" spans="1:5" ht="27.75" customHeight="1" x14ac:dyDescent="0.25">
      <c r="A53" s="50">
        <f>'Swimmers and Entries'!B47</f>
        <v>0</v>
      </c>
      <c r="B53" s="51">
        <f>'Swimmers and Entries'!D47</f>
        <v>0</v>
      </c>
      <c r="C53" s="52" t="str">
        <f t="shared" ca="1" si="0"/>
        <v/>
      </c>
      <c r="D53" s="50"/>
      <c r="E53" s="50"/>
    </row>
    <row r="54" spans="1:5" ht="27.75" customHeight="1" x14ac:dyDescent="0.25">
      <c r="A54" s="50">
        <f>'Swimmers and Entries'!B48</f>
        <v>0</v>
      </c>
      <c r="B54" s="51">
        <f>'Swimmers and Entries'!D48</f>
        <v>0</v>
      </c>
      <c r="C54" s="52" t="str">
        <f t="shared" ca="1" si="0"/>
        <v/>
      </c>
      <c r="D54" s="50"/>
      <c r="E54" s="50"/>
    </row>
    <row r="55" spans="1:5" x14ac:dyDescent="0.25">
      <c r="A55" s="180" t="s">
        <v>64</v>
      </c>
      <c r="B55" s="180"/>
      <c r="C55" s="180"/>
      <c r="D55" s="180"/>
      <c r="E55" s="180"/>
    </row>
    <row r="56" spans="1:5" ht="56.25" customHeight="1" x14ac:dyDescent="0.25">
      <c r="A56" s="179" t="s">
        <v>67</v>
      </c>
      <c r="B56" s="179"/>
      <c r="C56" s="179"/>
      <c r="D56" s="179"/>
      <c r="E56" s="179"/>
    </row>
    <row r="57" spans="1:5" x14ac:dyDescent="0.25">
      <c r="A57" s="35"/>
      <c r="B57" s="35"/>
      <c r="C57" s="36"/>
      <c r="D57" s="35"/>
      <c r="E57" s="67">
        <f>'Club Information'!$B$4</f>
        <v>0</v>
      </c>
    </row>
    <row r="58" spans="1:5" s="1" customFormat="1" x14ac:dyDescent="0.25">
      <c r="A58" s="37" t="s">
        <v>13</v>
      </c>
      <c r="B58" s="37" t="s">
        <v>15</v>
      </c>
      <c r="C58" s="37" t="s">
        <v>68</v>
      </c>
      <c r="D58" s="37" t="s">
        <v>65</v>
      </c>
      <c r="E58" s="37" t="s">
        <v>66</v>
      </c>
    </row>
    <row r="59" spans="1:5" ht="27.75" customHeight="1" x14ac:dyDescent="0.25">
      <c r="A59" s="50">
        <f>'Swimmers and Entries'!B49</f>
        <v>0</v>
      </c>
      <c r="B59" s="51">
        <f>'Swimmers and Entries'!D49</f>
        <v>0</v>
      </c>
      <c r="C59" s="52" t="str">
        <f t="shared" ca="1" si="0"/>
        <v/>
      </c>
      <c r="D59" s="50"/>
      <c r="E59" s="50"/>
    </row>
    <row r="60" spans="1:5" ht="27.75" customHeight="1" x14ac:dyDescent="0.25">
      <c r="A60" s="50">
        <f>'Swimmers and Entries'!B50</f>
        <v>0</v>
      </c>
      <c r="B60" s="51">
        <f>'Swimmers and Entries'!D50</f>
        <v>0</v>
      </c>
      <c r="C60" s="52" t="str">
        <f t="shared" ca="1" si="0"/>
        <v/>
      </c>
      <c r="D60" s="50"/>
      <c r="E60" s="50"/>
    </row>
    <row r="61" spans="1:5" ht="27.75" customHeight="1" x14ac:dyDescent="0.25">
      <c r="A61" s="50">
        <f>'Swimmers and Entries'!B51</f>
        <v>0</v>
      </c>
      <c r="B61" s="51">
        <f>'Swimmers and Entries'!D51</f>
        <v>0</v>
      </c>
      <c r="C61" s="52" t="str">
        <f t="shared" ca="1" si="0"/>
        <v/>
      </c>
      <c r="D61" s="50"/>
      <c r="E61" s="50"/>
    </row>
    <row r="62" spans="1:5" ht="27.75" customHeight="1" x14ac:dyDescent="0.25">
      <c r="A62" s="50">
        <f>'Swimmers and Entries'!B52</f>
        <v>0</v>
      </c>
      <c r="B62" s="51">
        <f>'Swimmers and Entries'!D52</f>
        <v>0</v>
      </c>
      <c r="C62" s="52" t="str">
        <f t="shared" ca="1" si="0"/>
        <v/>
      </c>
      <c r="D62" s="50"/>
      <c r="E62" s="50"/>
    </row>
    <row r="63" spans="1:5" ht="27.75" customHeight="1" x14ac:dyDescent="0.25">
      <c r="A63" s="50">
        <f>'Swimmers and Entries'!B53</f>
        <v>0</v>
      </c>
      <c r="B63" s="51">
        <f>'Swimmers and Entries'!D53</f>
        <v>0</v>
      </c>
      <c r="C63" s="52" t="str">
        <f t="shared" ca="1" si="0"/>
        <v/>
      </c>
      <c r="D63" s="50"/>
      <c r="E63" s="50"/>
    </row>
    <row r="64" spans="1:5" ht="27.75" customHeight="1" x14ac:dyDescent="0.25">
      <c r="A64" s="50">
        <f>'Swimmers and Entries'!B54</f>
        <v>0</v>
      </c>
      <c r="B64" s="51">
        <f>'Swimmers and Entries'!D54</f>
        <v>0</v>
      </c>
      <c r="C64" s="52" t="str">
        <f t="shared" ca="1" si="0"/>
        <v/>
      </c>
      <c r="D64" s="50"/>
      <c r="E64" s="50"/>
    </row>
    <row r="65" spans="1:5" ht="27.75" customHeight="1" x14ac:dyDescent="0.25">
      <c r="A65" s="50">
        <f>'Swimmers and Entries'!B55</f>
        <v>0</v>
      </c>
      <c r="B65" s="51">
        <f>'Swimmers and Entries'!D55</f>
        <v>0</v>
      </c>
      <c r="C65" s="52" t="str">
        <f t="shared" ca="1" si="0"/>
        <v/>
      </c>
      <c r="D65" s="50"/>
      <c r="E65" s="50"/>
    </row>
    <row r="66" spans="1:5" ht="27.75" customHeight="1" x14ac:dyDescent="0.25">
      <c r="A66" s="50">
        <f>'Swimmers and Entries'!B56</f>
        <v>0</v>
      </c>
      <c r="B66" s="51">
        <f>'Swimmers and Entries'!D56</f>
        <v>0</v>
      </c>
      <c r="C66" s="52" t="str">
        <f t="shared" ca="1" si="0"/>
        <v/>
      </c>
      <c r="D66" s="50"/>
      <c r="E66" s="50"/>
    </row>
    <row r="67" spans="1:5" ht="27.75" customHeight="1" x14ac:dyDescent="0.25">
      <c r="A67" s="50">
        <f>'Swimmers and Entries'!B57</f>
        <v>0</v>
      </c>
      <c r="B67" s="51">
        <f>'Swimmers and Entries'!D57</f>
        <v>0</v>
      </c>
      <c r="C67" s="52" t="str">
        <f t="shared" ca="1" si="0"/>
        <v/>
      </c>
      <c r="D67" s="50"/>
      <c r="E67" s="50"/>
    </row>
    <row r="68" spans="1:5" ht="27.75" customHeight="1" x14ac:dyDescent="0.25">
      <c r="A68" s="50">
        <f>'Swimmers and Entries'!B58</f>
        <v>0</v>
      </c>
      <c r="B68" s="51">
        <f>'Swimmers and Entries'!D58</f>
        <v>0</v>
      </c>
      <c r="C68" s="52" t="str">
        <f t="shared" ca="1" si="0"/>
        <v/>
      </c>
      <c r="D68" s="50"/>
      <c r="E68" s="50"/>
    </row>
    <row r="69" spans="1:5" ht="27.75" customHeight="1" x14ac:dyDescent="0.25">
      <c r="A69" s="50">
        <f>'Swimmers and Entries'!B59</f>
        <v>0</v>
      </c>
      <c r="B69" s="51">
        <f>'Swimmers and Entries'!D59</f>
        <v>0</v>
      </c>
      <c r="C69" s="52" t="str">
        <f t="shared" ca="1" si="0"/>
        <v/>
      </c>
      <c r="D69" s="50"/>
      <c r="E69" s="50"/>
    </row>
    <row r="70" spans="1:5" ht="27.75" customHeight="1" x14ac:dyDescent="0.25">
      <c r="A70" s="50">
        <f>'Swimmers and Entries'!B60</f>
        <v>0</v>
      </c>
      <c r="B70" s="51">
        <f>'Swimmers and Entries'!D60</f>
        <v>0</v>
      </c>
      <c r="C70" s="52" t="str">
        <f t="shared" ca="1" si="0"/>
        <v/>
      </c>
      <c r="D70" s="50"/>
      <c r="E70" s="50"/>
    </row>
    <row r="71" spans="1:5" ht="27.75" customHeight="1" x14ac:dyDescent="0.25">
      <c r="A71" s="50">
        <f>'Swimmers and Entries'!B61</f>
        <v>0</v>
      </c>
      <c r="B71" s="51">
        <f>'Swimmers and Entries'!D61</f>
        <v>0</v>
      </c>
      <c r="C71" s="52" t="str">
        <f t="shared" ca="1" si="0"/>
        <v/>
      </c>
      <c r="D71" s="50"/>
      <c r="E71" s="50"/>
    </row>
    <row r="72" spans="1:5" ht="27.75" customHeight="1" x14ac:dyDescent="0.25">
      <c r="A72" s="53">
        <f>'Swimmers and Entries'!B62</f>
        <v>0</v>
      </c>
      <c r="B72" s="54">
        <f>'Swimmers and Entries'!D62</f>
        <v>0</v>
      </c>
      <c r="C72" s="55" t="str">
        <f ca="1">IF(B72&gt;0,((TODAY()-(B72-1))),"")</f>
        <v/>
      </c>
      <c r="D72" s="53"/>
      <c r="E72" s="53"/>
    </row>
    <row r="74" spans="1:5" x14ac:dyDescent="0.25">
      <c r="A74" s="180" t="s">
        <v>64</v>
      </c>
      <c r="B74" s="180"/>
      <c r="C74" s="180"/>
      <c r="D74" s="180"/>
      <c r="E74" s="180"/>
    </row>
    <row r="75" spans="1:5" ht="56.25" customHeight="1" x14ac:dyDescent="0.25">
      <c r="A75" s="179" t="s">
        <v>67</v>
      </c>
      <c r="B75" s="179"/>
      <c r="C75" s="179"/>
      <c r="D75" s="179"/>
      <c r="E75" s="179"/>
    </row>
    <row r="76" spans="1:5" x14ac:dyDescent="0.25">
      <c r="A76" s="35"/>
      <c r="B76" s="35"/>
      <c r="C76" s="36"/>
      <c r="D76" s="35"/>
      <c r="E76" s="67">
        <f>'Club Information'!$B$4</f>
        <v>0</v>
      </c>
    </row>
    <row r="77" spans="1:5" s="1" customFormat="1" x14ac:dyDescent="0.25">
      <c r="A77" s="56" t="s">
        <v>13</v>
      </c>
      <c r="B77" s="56" t="s">
        <v>15</v>
      </c>
      <c r="C77" s="56" t="s">
        <v>68</v>
      </c>
      <c r="D77" s="56" t="s">
        <v>65</v>
      </c>
      <c r="E77" s="56" t="s">
        <v>66</v>
      </c>
    </row>
    <row r="78" spans="1:5" ht="27.75" customHeight="1" x14ac:dyDescent="0.25">
      <c r="A78" s="38">
        <f>'Swimmers and Entries'!B74</f>
        <v>0</v>
      </c>
      <c r="B78" s="39">
        <f>'Swimmers and Entries'!D74</f>
        <v>0</v>
      </c>
      <c r="C78" s="40" t="str">
        <f t="shared" ref="C78:C145" ca="1" si="1">IF(B78&gt;0,((TODAY()-(B78-1))),"")</f>
        <v/>
      </c>
      <c r="D78" s="38"/>
      <c r="E78" s="38"/>
    </row>
    <row r="79" spans="1:5" ht="27.75" customHeight="1" x14ac:dyDescent="0.25">
      <c r="A79" s="41">
        <f>'Swimmers and Entries'!B75</f>
        <v>0</v>
      </c>
      <c r="B79" s="42">
        <f>'Swimmers and Entries'!D75</f>
        <v>0</v>
      </c>
      <c r="C79" s="43" t="str">
        <f t="shared" ca="1" si="1"/>
        <v/>
      </c>
      <c r="D79" s="41"/>
      <c r="E79" s="41"/>
    </row>
    <row r="80" spans="1:5" ht="27.75" customHeight="1" x14ac:dyDescent="0.25">
      <c r="A80" s="41">
        <f>'Swimmers and Entries'!B76</f>
        <v>0</v>
      </c>
      <c r="B80" s="42">
        <f>'Swimmers and Entries'!D76</f>
        <v>0</v>
      </c>
      <c r="C80" s="43" t="str">
        <f t="shared" ca="1" si="1"/>
        <v/>
      </c>
      <c r="D80" s="41"/>
      <c r="E80" s="41"/>
    </row>
    <row r="81" spans="1:5" ht="27.75" customHeight="1" x14ac:dyDescent="0.25">
      <c r="A81" s="41">
        <f>'Swimmers and Entries'!B77</f>
        <v>0</v>
      </c>
      <c r="B81" s="42">
        <f>'Swimmers and Entries'!D77</f>
        <v>0</v>
      </c>
      <c r="C81" s="43" t="str">
        <f t="shared" ca="1" si="1"/>
        <v/>
      </c>
      <c r="D81" s="41"/>
      <c r="E81" s="41"/>
    </row>
    <row r="82" spans="1:5" ht="27.75" customHeight="1" x14ac:dyDescent="0.25">
      <c r="A82" s="41">
        <f>'Swimmers and Entries'!B78</f>
        <v>0</v>
      </c>
      <c r="B82" s="42">
        <f>'Swimmers and Entries'!D78</f>
        <v>0</v>
      </c>
      <c r="C82" s="43" t="str">
        <f t="shared" ca="1" si="1"/>
        <v/>
      </c>
      <c r="D82" s="41"/>
      <c r="E82" s="41"/>
    </row>
    <row r="83" spans="1:5" ht="27.75" customHeight="1" x14ac:dyDescent="0.25">
      <c r="A83" s="41">
        <f>'Swimmers and Entries'!B79</f>
        <v>0</v>
      </c>
      <c r="B83" s="42">
        <f>'Swimmers and Entries'!D79</f>
        <v>0</v>
      </c>
      <c r="C83" s="43" t="str">
        <f t="shared" ca="1" si="1"/>
        <v/>
      </c>
      <c r="D83" s="41"/>
      <c r="E83" s="41"/>
    </row>
    <row r="84" spans="1:5" ht="27.75" customHeight="1" x14ac:dyDescent="0.25">
      <c r="A84" s="41">
        <f>'Swimmers and Entries'!B80</f>
        <v>0</v>
      </c>
      <c r="B84" s="42">
        <f>'Swimmers and Entries'!D80</f>
        <v>0</v>
      </c>
      <c r="C84" s="43" t="str">
        <f t="shared" ca="1" si="1"/>
        <v/>
      </c>
      <c r="D84" s="41"/>
      <c r="E84" s="41"/>
    </row>
    <row r="85" spans="1:5" ht="27.75" customHeight="1" x14ac:dyDescent="0.25">
      <c r="A85" s="41">
        <f>'Swimmers and Entries'!B81</f>
        <v>0</v>
      </c>
      <c r="B85" s="42">
        <f>'Swimmers and Entries'!D81</f>
        <v>0</v>
      </c>
      <c r="C85" s="43" t="str">
        <f t="shared" ca="1" si="1"/>
        <v/>
      </c>
      <c r="D85" s="41"/>
      <c r="E85" s="41"/>
    </row>
    <row r="86" spans="1:5" ht="27.75" customHeight="1" x14ac:dyDescent="0.25">
      <c r="A86" s="41">
        <f>'Swimmers and Entries'!B82</f>
        <v>0</v>
      </c>
      <c r="B86" s="42">
        <f>'Swimmers and Entries'!D82</f>
        <v>0</v>
      </c>
      <c r="C86" s="43" t="str">
        <f t="shared" ca="1" si="1"/>
        <v/>
      </c>
      <c r="D86" s="41"/>
      <c r="E86" s="41"/>
    </row>
    <row r="87" spans="1:5" ht="27.75" customHeight="1" x14ac:dyDescent="0.25">
      <c r="A87" s="41">
        <f>'Swimmers and Entries'!B83</f>
        <v>0</v>
      </c>
      <c r="B87" s="42">
        <f>'Swimmers and Entries'!D83</f>
        <v>0</v>
      </c>
      <c r="C87" s="43" t="str">
        <f t="shared" ca="1" si="1"/>
        <v/>
      </c>
      <c r="D87" s="41"/>
      <c r="E87" s="41"/>
    </row>
    <row r="88" spans="1:5" ht="27.75" customHeight="1" x14ac:dyDescent="0.25">
      <c r="A88" s="41">
        <f>'Swimmers and Entries'!B84</f>
        <v>0</v>
      </c>
      <c r="B88" s="42">
        <f>'Swimmers and Entries'!D84</f>
        <v>0</v>
      </c>
      <c r="C88" s="43" t="str">
        <f t="shared" ca="1" si="1"/>
        <v/>
      </c>
      <c r="D88" s="41"/>
      <c r="E88" s="41"/>
    </row>
    <row r="89" spans="1:5" ht="27.75" customHeight="1" x14ac:dyDescent="0.25">
      <c r="A89" s="41">
        <f>'Swimmers and Entries'!B85</f>
        <v>0</v>
      </c>
      <c r="B89" s="42">
        <f>'Swimmers and Entries'!D85</f>
        <v>0</v>
      </c>
      <c r="C89" s="43" t="str">
        <f t="shared" ca="1" si="1"/>
        <v/>
      </c>
      <c r="D89" s="41"/>
      <c r="E89" s="41"/>
    </row>
    <row r="90" spans="1:5" ht="27.75" customHeight="1" x14ac:dyDescent="0.25">
      <c r="A90" s="41">
        <f>'Swimmers and Entries'!B86</f>
        <v>0</v>
      </c>
      <c r="B90" s="42">
        <f>'Swimmers and Entries'!D86</f>
        <v>0</v>
      </c>
      <c r="C90" s="43" t="str">
        <f t="shared" ca="1" si="1"/>
        <v/>
      </c>
      <c r="D90" s="41"/>
      <c r="E90" s="41"/>
    </row>
    <row r="91" spans="1:5" ht="27.75" customHeight="1" x14ac:dyDescent="0.25">
      <c r="A91" s="41">
        <f>'Swimmers and Entries'!B87</f>
        <v>0</v>
      </c>
      <c r="B91" s="42">
        <f>'Swimmers and Entries'!D87</f>
        <v>0</v>
      </c>
      <c r="C91" s="43" t="str">
        <f t="shared" ca="1" si="1"/>
        <v/>
      </c>
      <c r="D91" s="41"/>
      <c r="E91" s="41"/>
    </row>
    <row r="92" spans="1:5" ht="27.75" customHeight="1" x14ac:dyDescent="0.25">
      <c r="A92" s="41">
        <f>'Swimmers and Entries'!B88</f>
        <v>0</v>
      </c>
      <c r="B92" s="42">
        <f>'Swimmers and Entries'!D88</f>
        <v>0</v>
      </c>
      <c r="C92" s="43" t="str">
        <f t="shared" ca="1" si="1"/>
        <v/>
      </c>
      <c r="D92" s="41"/>
      <c r="E92" s="41"/>
    </row>
    <row r="93" spans="1:5" ht="27.75" customHeight="1" x14ac:dyDescent="0.25">
      <c r="A93" s="41">
        <f>'Swimmers and Entries'!B89</f>
        <v>0</v>
      </c>
      <c r="B93" s="42">
        <f>'Swimmers and Entries'!D89</f>
        <v>0</v>
      </c>
      <c r="C93" s="43" t="str">
        <f t="shared" ca="1" si="1"/>
        <v/>
      </c>
      <c r="D93" s="41"/>
      <c r="E93" s="41"/>
    </row>
    <row r="94" spans="1:5" ht="27.75" customHeight="1" x14ac:dyDescent="0.25">
      <c r="A94" s="41">
        <f>'Swimmers and Entries'!B90</f>
        <v>0</v>
      </c>
      <c r="B94" s="42">
        <f>'Swimmers and Entries'!D90</f>
        <v>0</v>
      </c>
      <c r="C94" s="43" t="str">
        <f t="shared" ca="1" si="1"/>
        <v/>
      </c>
      <c r="D94" s="41"/>
      <c r="E94" s="41"/>
    </row>
    <row r="95" spans="1:5" ht="27.75" customHeight="1" x14ac:dyDescent="0.25">
      <c r="A95" s="41">
        <f>'Swimmers and Entries'!B91</f>
        <v>0</v>
      </c>
      <c r="B95" s="42">
        <f>'Swimmers and Entries'!D91</f>
        <v>0</v>
      </c>
      <c r="C95" s="43" t="str">
        <f t="shared" ca="1" si="1"/>
        <v/>
      </c>
      <c r="D95" s="41"/>
      <c r="E95" s="41"/>
    </row>
    <row r="96" spans="1:5" ht="27.75" customHeight="1" x14ac:dyDescent="0.25">
      <c r="A96" s="41">
        <f>'Swimmers and Entries'!B92</f>
        <v>0</v>
      </c>
      <c r="B96" s="42">
        <f>'Swimmers and Entries'!D92</f>
        <v>0</v>
      </c>
      <c r="C96" s="43" t="str">
        <f t="shared" ca="1" si="1"/>
        <v/>
      </c>
      <c r="D96" s="41"/>
      <c r="E96" s="41"/>
    </row>
    <row r="97" spans="1:5" ht="27.75" customHeight="1" x14ac:dyDescent="0.25">
      <c r="A97" s="41">
        <f>'Swimmers and Entries'!B93</f>
        <v>0</v>
      </c>
      <c r="B97" s="42">
        <f>'Swimmers and Entries'!D93</f>
        <v>0</v>
      </c>
      <c r="C97" s="43" t="str">
        <f t="shared" ca="1" si="1"/>
        <v/>
      </c>
      <c r="D97" s="41"/>
      <c r="E97" s="41"/>
    </row>
    <row r="98" spans="1:5" ht="27.75" customHeight="1" x14ac:dyDescent="0.25">
      <c r="A98" s="41">
        <f>'Swimmers and Entries'!B94</f>
        <v>0</v>
      </c>
      <c r="B98" s="42">
        <f>'Swimmers and Entries'!D94</f>
        <v>0</v>
      </c>
      <c r="C98" s="43" t="str">
        <f t="shared" ca="1" si="1"/>
        <v/>
      </c>
      <c r="D98" s="41"/>
      <c r="E98" s="41"/>
    </row>
    <row r="99" spans="1:5" ht="27.75" customHeight="1" x14ac:dyDescent="0.25">
      <c r="A99" s="41">
        <f>'Swimmers and Entries'!B95</f>
        <v>0</v>
      </c>
      <c r="B99" s="42">
        <f>'Swimmers and Entries'!D95</f>
        <v>0</v>
      </c>
      <c r="C99" s="43" t="str">
        <f t="shared" ca="1" si="1"/>
        <v/>
      </c>
      <c r="D99" s="41"/>
      <c r="E99" s="41"/>
    </row>
    <row r="100" spans="1:5" ht="27.75" customHeight="1" x14ac:dyDescent="0.25">
      <c r="A100" s="41">
        <f>'Swimmers and Entries'!B96</f>
        <v>0</v>
      </c>
      <c r="B100" s="42">
        <f>'Swimmers and Entries'!D96</f>
        <v>0</v>
      </c>
      <c r="C100" s="43" t="str">
        <f t="shared" ca="1" si="1"/>
        <v/>
      </c>
      <c r="D100" s="41"/>
      <c r="E100" s="41"/>
    </row>
    <row r="101" spans="1:5" x14ac:dyDescent="0.25">
      <c r="A101" s="180" t="s">
        <v>64</v>
      </c>
      <c r="B101" s="180"/>
      <c r="C101" s="180"/>
      <c r="D101" s="180"/>
      <c r="E101" s="180"/>
    </row>
    <row r="102" spans="1:5" ht="56.25" customHeight="1" x14ac:dyDescent="0.25">
      <c r="A102" s="179" t="s">
        <v>67</v>
      </c>
      <c r="B102" s="179"/>
      <c r="C102" s="179"/>
      <c r="D102" s="179"/>
      <c r="E102" s="179"/>
    </row>
    <row r="103" spans="1:5" x14ac:dyDescent="0.25">
      <c r="A103" s="35"/>
      <c r="B103" s="35"/>
      <c r="C103" s="36"/>
      <c r="D103" s="35"/>
      <c r="E103" s="67">
        <f>'Club Information'!$B$4</f>
        <v>0</v>
      </c>
    </row>
    <row r="104" spans="1:5" s="1" customFormat="1" x14ac:dyDescent="0.25">
      <c r="A104" s="56" t="s">
        <v>13</v>
      </c>
      <c r="B104" s="56" t="s">
        <v>15</v>
      </c>
      <c r="C104" s="56" t="s">
        <v>68</v>
      </c>
      <c r="D104" s="56" t="s">
        <v>65</v>
      </c>
      <c r="E104" s="56" t="s">
        <v>66</v>
      </c>
    </row>
    <row r="105" spans="1:5" ht="27.75" customHeight="1" x14ac:dyDescent="0.25">
      <c r="A105" s="41">
        <f>'Swimmers and Entries'!B97</f>
        <v>0</v>
      </c>
      <c r="B105" s="42">
        <f>'Swimmers and Entries'!D97</f>
        <v>0</v>
      </c>
      <c r="C105" s="43" t="str">
        <f t="shared" ca="1" si="1"/>
        <v/>
      </c>
      <c r="D105" s="41"/>
      <c r="E105" s="41"/>
    </row>
    <row r="106" spans="1:5" ht="27.75" customHeight="1" x14ac:dyDescent="0.25">
      <c r="A106" s="41">
        <f>'Swimmers and Entries'!B98</f>
        <v>0</v>
      </c>
      <c r="B106" s="42">
        <f>'Swimmers and Entries'!D98</f>
        <v>0</v>
      </c>
      <c r="C106" s="43" t="str">
        <f t="shared" ca="1" si="1"/>
        <v/>
      </c>
      <c r="D106" s="41"/>
      <c r="E106" s="41"/>
    </row>
    <row r="107" spans="1:5" ht="27.75" customHeight="1" x14ac:dyDescent="0.25">
      <c r="A107" s="41">
        <f>'Swimmers and Entries'!B99</f>
        <v>0</v>
      </c>
      <c r="B107" s="42">
        <f>'Swimmers and Entries'!D99</f>
        <v>0</v>
      </c>
      <c r="C107" s="43" t="str">
        <f t="shared" ca="1" si="1"/>
        <v/>
      </c>
      <c r="D107" s="41"/>
      <c r="E107" s="41"/>
    </row>
    <row r="108" spans="1:5" ht="27.75" customHeight="1" x14ac:dyDescent="0.25">
      <c r="A108" s="41">
        <f>'Swimmers and Entries'!B100</f>
        <v>0</v>
      </c>
      <c r="B108" s="42">
        <f>'Swimmers and Entries'!D100</f>
        <v>0</v>
      </c>
      <c r="C108" s="43" t="str">
        <f t="shared" ca="1" si="1"/>
        <v/>
      </c>
      <c r="D108" s="41"/>
      <c r="E108" s="41"/>
    </row>
    <row r="109" spans="1:5" ht="27.75" customHeight="1" x14ac:dyDescent="0.25">
      <c r="A109" s="41">
        <f>'Swimmers and Entries'!B101</f>
        <v>0</v>
      </c>
      <c r="B109" s="42">
        <f>'Swimmers and Entries'!D101</f>
        <v>0</v>
      </c>
      <c r="C109" s="43" t="str">
        <f t="shared" ca="1" si="1"/>
        <v/>
      </c>
      <c r="D109" s="41"/>
      <c r="E109" s="41"/>
    </row>
    <row r="110" spans="1:5" ht="27.75" customHeight="1" x14ac:dyDescent="0.25">
      <c r="A110" s="41">
        <f>'Swimmers and Entries'!B102</f>
        <v>0</v>
      </c>
      <c r="B110" s="42">
        <f>'Swimmers and Entries'!D102</f>
        <v>0</v>
      </c>
      <c r="C110" s="43" t="str">
        <f t="shared" ca="1" si="1"/>
        <v/>
      </c>
      <c r="D110" s="41"/>
      <c r="E110" s="41"/>
    </row>
    <row r="111" spans="1:5" ht="27.75" customHeight="1" x14ac:dyDescent="0.25">
      <c r="A111" s="41">
        <f>'Swimmers and Entries'!B103</f>
        <v>0</v>
      </c>
      <c r="B111" s="42">
        <f>'Swimmers and Entries'!D103</f>
        <v>0</v>
      </c>
      <c r="C111" s="43" t="str">
        <f t="shared" ca="1" si="1"/>
        <v/>
      </c>
      <c r="D111" s="41"/>
      <c r="E111" s="41"/>
    </row>
    <row r="112" spans="1:5" ht="27.75" customHeight="1" x14ac:dyDescent="0.25">
      <c r="A112" s="41">
        <f>'Swimmers and Entries'!B104</f>
        <v>0</v>
      </c>
      <c r="B112" s="42">
        <f>'Swimmers and Entries'!D104</f>
        <v>0</v>
      </c>
      <c r="C112" s="43" t="str">
        <f t="shared" ca="1" si="1"/>
        <v/>
      </c>
      <c r="D112" s="41"/>
      <c r="E112" s="41"/>
    </row>
    <row r="113" spans="1:5" ht="27.75" customHeight="1" x14ac:dyDescent="0.25">
      <c r="A113" s="41">
        <f>'Swimmers and Entries'!B105</f>
        <v>0</v>
      </c>
      <c r="B113" s="42">
        <f>'Swimmers and Entries'!D105</f>
        <v>0</v>
      </c>
      <c r="C113" s="43" t="str">
        <f t="shared" ca="1" si="1"/>
        <v/>
      </c>
      <c r="D113" s="41"/>
      <c r="E113" s="41"/>
    </row>
    <row r="114" spans="1:5" ht="27.75" customHeight="1" x14ac:dyDescent="0.25">
      <c r="A114" s="41">
        <f>'Swimmers and Entries'!B106</f>
        <v>0</v>
      </c>
      <c r="B114" s="42">
        <f>'Swimmers and Entries'!D106</f>
        <v>0</v>
      </c>
      <c r="C114" s="43" t="str">
        <f t="shared" ca="1" si="1"/>
        <v/>
      </c>
      <c r="D114" s="41"/>
      <c r="E114" s="41"/>
    </row>
    <row r="115" spans="1:5" ht="27.75" customHeight="1" x14ac:dyDescent="0.25">
      <c r="A115" s="41">
        <f>'Swimmers and Entries'!B107</f>
        <v>0</v>
      </c>
      <c r="B115" s="42">
        <f>'Swimmers and Entries'!D107</f>
        <v>0</v>
      </c>
      <c r="C115" s="43" t="str">
        <f t="shared" ca="1" si="1"/>
        <v/>
      </c>
      <c r="D115" s="41"/>
      <c r="E115" s="41"/>
    </row>
    <row r="116" spans="1:5" ht="27.75" customHeight="1" x14ac:dyDescent="0.25">
      <c r="A116" s="41">
        <f>'Swimmers and Entries'!B108</f>
        <v>0</v>
      </c>
      <c r="B116" s="42">
        <f>'Swimmers and Entries'!D108</f>
        <v>0</v>
      </c>
      <c r="C116" s="43" t="str">
        <f t="shared" ca="1" si="1"/>
        <v/>
      </c>
      <c r="D116" s="41"/>
      <c r="E116" s="41"/>
    </row>
    <row r="117" spans="1:5" ht="27.75" customHeight="1" x14ac:dyDescent="0.25">
      <c r="A117" s="41">
        <f>'Swimmers and Entries'!B109</f>
        <v>0</v>
      </c>
      <c r="B117" s="42">
        <f>'Swimmers and Entries'!D109</f>
        <v>0</v>
      </c>
      <c r="C117" s="43" t="str">
        <f t="shared" ca="1" si="1"/>
        <v/>
      </c>
      <c r="D117" s="41"/>
      <c r="E117" s="41"/>
    </row>
    <row r="118" spans="1:5" ht="27.75" customHeight="1" x14ac:dyDescent="0.25">
      <c r="A118" s="41">
        <f>'Swimmers and Entries'!B110</f>
        <v>0</v>
      </c>
      <c r="B118" s="42">
        <f>'Swimmers and Entries'!D110</f>
        <v>0</v>
      </c>
      <c r="C118" s="43" t="str">
        <f t="shared" ca="1" si="1"/>
        <v/>
      </c>
      <c r="D118" s="41"/>
      <c r="E118" s="41"/>
    </row>
    <row r="119" spans="1:5" ht="27.75" customHeight="1" x14ac:dyDescent="0.25">
      <c r="A119" s="41">
        <f>'Swimmers and Entries'!B111</f>
        <v>0</v>
      </c>
      <c r="B119" s="42">
        <f>'Swimmers and Entries'!D111</f>
        <v>0</v>
      </c>
      <c r="C119" s="43" t="str">
        <f t="shared" ca="1" si="1"/>
        <v/>
      </c>
      <c r="D119" s="41"/>
      <c r="E119" s="41"/>
    </row>
    <row r="120" spans="1:5" ht="27.75" customHeight="1" x14ac:dyDescent="0.25">
      <c r="A120" s="41">
        <f>'Swimmers and Entries'!B112</f>
        <v>0</v>
      </c>
      <c r="B120" s="42">
        <f>'Swimmers and Entries'!D112</f>
        <v>0</v>
      </c>
      <c r="C120" s="43" t="str">
        <f t="shared" ca="1" si="1"/>
        <v/>
      </c>
      <c r="D120" s="41"/>
      <c r="E120" s="41"/>
    </row>
    <row r="121" spans="1:5" ht="27.75" customHeight="1" x14ac:dyDescent="0.25">
      <c r="A121" s="41">
        <f>'Swimmers and Entries'!B113</f>
        <v>0</v>
      </c>
      <c r="B121" s="42">
        <f>'Swimmers and Entries'!D113</f>
        <v>0</v>
      </c>
      <c r="C121" s="43" t="str">
        <f t="shared" ca="1" si="1"/>
        <v/>
      </c>
      <c r="D121" s="41"/>
      <c r="E121" s="41"/>
    </row>
    <row r="122" spans="1:5" ht="27.75" customHeight="1" x14ac:dyDescent="0.25">
      <c r="A122" s="41">
        <f>'Swimmers and Entries'!B114</f>
        <v>0</v>
      </c>
      <c r="B122" s="42">
        <f>'Swimmers and Entries'!D114</f>
        <v>0</v>
      </c>
      <c r="C122" s="43" t="str">
        <f t="shared" ca="1" si="1"/>
        <v/>
      </c>
      <c r="D122" s="41"/>
      <c r="E122" s="41"/>
    </row>
    <row r="123" spans="1:5" ht="27.75" customHeight="1" x14ac:dyDescent="0.25">
      <c r="A123" s="41">
        <f>'Swimmers and Entries'!B115</f>
        <v>0</v>
      </c>
      <c r="B123" s="42">
        <f>'Swimmers and Entries'!D115</f>
        <v>0</v>
      </c>
      <c r="C123" s="43" t="str">
        <f t="shared" ca="1" si="1"/>
        <v/>
      </c>
      <c r="D123" s="41"/>
      <c r="E123" s="41"/>
    </row>
    <row r="124" spans="1:5" ht="27.75" customHeight="1" x14ac:dyDescent="0.25">
      <c r="A124" s="41">
        <f>'Swimmers and Entries'!B116</f>
        <v>0</v>
      </c>
      <c r="B124" s="42">
        <f>'Swimmers and Entries'!D116</f>
        <v>0</v>
      </c>
      <c r="C124" s="43" t="str">
        <f t="shared" ca="1" si="1"/>
        <v/>
      </c>
      <c r="D124" s="41"/>
      <c r="E124" s="41"/>
    </row>
    <row r="125" spans="1:5" ht="27.75" customHeight="1" x14ac:dyDescent="0.25">
      <c r="A125" s="41">
        <f>'Swimmers and Entries'!B117</f>
        <v>0</v>
      </c>
      <c r="B125" s="42">
        <f>'Swimmers and Entries'!D117</f>
        <v>0</v>
      </c>
      <c r="C125" s="43" t="str">
        <f t="shared" ca="1" si="1"/>
        <v/>
      </c>
      <c r="D125" s="41"/>
      <c r="E125" s="41"/>
    </row>
    <row r="126" spans="1:5" ht="27.75" customHeight="1" x14ac:dyDescent="0.25">
      <c r="A126" s="41">
        <f>'Swimmers and Entries'!B118</f>
        <v>0</v>
      </c>
      <c r="B126" s="42">
        <f>'Swimmers and Entries'!D118</f>
        <v>0</v>
      </c>
      <c r="C126" s="43" t="str">
        <f t="shared" ca="1" si="1"/>
        <v/>
      </c>
      <c r="D126" s="41"/>
      <c r="E126" s="41"/>
    </row>
    <row r="127" spans="1:5" ht="27.75" customHeight="1" x14ac:dyDescent="0.25">
      <c r="A127" s="41">
        <f>'Swimmers and Entries'!B119</f>
        <v>0</v>
      </c>
      <c r="B127" s="42">
        <f>'Swimmers and Entries'!D119</f>
        <v>0</v>
      </c>
      <c r="C127" s="43" t="str">
        <f t="shared" ca="1" si="1"/>
        <v/>
      </c>
      <c r="D127" s="41"/>
      <c r="E127" s="41"/>
    </row>
    <row r="128" spans="1:5" x14ac:dyDescent="0.25">
      <c r="A128" s="180" t="s">
        <v>64</v>
      </c>
      <c r="B128" s="180"/>
      <c r="C128" s="180"/>
      <c r="D128" s="180"/>
      <c r="E128" s="180"/>
    </row>
    <row r="129" spans="1:5" ht="56.25" customHeight="1" x14ac:dyDescent="0.25">
      <c r="A129" s="179" t="s">
        <v>67</v>
      </c>
      <c r="B129" s="179"/>
      <c r="C129" s="179"/>
      <c r="D129" s="179"/>
      <c r="E129" s="179"/>
    </row>
    <row r="130" spans="1:5" x14ac:dyDescent="0.25">
      <c r="A130" s="35"/>
      <c r="B130" s="35"/>
      <c r="C130" s="36"/>
      <c r="D130" s="35"/>
      <c r="E130" s="67">
        <f>'Club Information'!$B$4</f>
        <v>0</v>
      </c>
    </row>
    <row r="131" spans="1:5" s="1" customFormat="1" x14ac:dyDescent="0.25">
      <c r="A131" s="56" t="s">
        <v>13</v>
      </c>
      <c r="B131" s="56" t="s">
        <v>15</v>
      </c>
      <c r="C131" s="56" t="s">
        <v>68</v>
      </c>
      <c r="D131" s="56" t="s">
        <v>65</v>
      </c>
      <c r="E131" s="56" t="s">
        <v>66</v>
      </c>
    </row>
    <row r="132" spans="1:5" ht="27.75" customHeight="1" x14ac:dyDescent="0.25">
      <c r="A132" s="41">
        <f>'Swimmers and Entries'!B120</f>
        <v>0</v>
      </c>
      <c r="B132" s="42">
        <f>'Swimmers and Entries'!D120</f>
        <v>0</v>
      </c>
      <c r="C132" s="43" t="str">
        <f t="shared" ca="1" si="1"/>
        <v/>
      </c>
      <c r="D132" s="41"/>
      <c r="E132" s="41"/>
    </row>
    <row r="133" spans="1:5" ht="27.75" customHeight="1" x14ac:dyDescent="0.25">
      <c r="A133" s="41">
        <f>'Swimmers and Entries'!B121</f>
        <v>0</v>
      </c>
      <c r="B133" s="42">
        <f>'Swimmers and Entries'!D121</f>
        <v>0</v>
      </c>
      <c r="C133" s="43" t="str">
        <f t="shared" ca="1" si="1"/>
        <v/>
      </c>
      <c r="D133" s="41"/>
      <c r="E133" s="41"/>
    </row>
    <row r="134" spans="1:5" ht="27.75" customHeight="1" x14ac:dyDescent="0.25">
      <c r="A134" s="41">
        <f>'Swimmers and Entries'!B122</f>
        <v>0</v>
      </c>
      <c r="B134" s="42">
        <f>'Swimmers and Entries'!D122</f>
        <v>0</v>
      </c>
      <c r="C134" s="43" t="str">
        <f t="shared" ca="1" si="1"/>
        <v/>
      </c>
      <c r="D134" s="41"/>
      <c r="E134" s="41"/>
    </row>
    <row r="135" spans="1:5" ht="27.75" customHeight="1" x14ac:dyDescent="0.25">
      <c r="A135" s="41">
        <f>'Swimmers and Entries'!B123</f>
        <v>0</v>
      </c>
      <c r="B135" s="42">
        <f>'Swimmers and Entries'!D123</f>
        <v>0</v>
      </c>
      <c r="C135" s="43" t="str">
        <f t="shared" ca="1" si="1"/>
        <v/>
      </c>
      <c r="D135" s="41"/>
      <c r="E135" s="41"/>
    </row>
    <row r="136" spans="1:5" ht="27.75" customHeight="1" x14ac:dyDescent="0.25">
      <c r="A136" s="41">
        <f>'Swimmers and Entries'!B124</f>
        <v>0</v>
      </c>
      <c r="B136" s="42">
        <f>'Swimmers and Entries'!D124</f>
        <v>0</v>
      </c>
      <c r="C136" s="43" t="str">
        <f t="shared" ca="1" si="1"/>
        <v/>
      </c>
      <c r="D136" s="41"/>
      <c r="E136" s="41"/>
    </row>
    <row r="137" spans="1:5" ht="27.75" customHeight="1" x14ac:dyDescent="0.25">
      <c r="A137" s="41">
        <f>'Swimmers and Entries'!B125</f>
        <v>0</v>
      </c>
      <c r="B137" s="42">
        <f>'Swimmers and Entries'!D125</f>
        <v>0</v>
      </c>
      <c r="C137" s="43" t="str">
        <f t="shared" ca="1" si="1"/>
        <v/>
      </c>
      <c r="D137" s="41"/>
      <c r="E137" s="41"/>
    </row>
    <row r="138" spans="1:5" ht="27.75" customHeight="1" x14ac:dyDescent="0.25">
      <c r="A138" s="41">
        <f>'Swimmers and Entries'!B126</f>
        <v>0</v>
      </c>
      <c r="B138" s="42">
        <f>'Swimmers and Entries'!D126</f>
        <v>0</v>
      </c>
      <c r="C138" s="43" t="str">
        <f t="shared" ca="1" si="1"/>
        <v/>
      </c>
      <c r="D138" s="41"/>
      <c r="E138" s="41"/>
    </row>
    <row r="139" spans="1:5" ht="27.75" customHeight="1" x14ac:dyDescent="0.25">
      <c r="A139" s="41">
        <f>'Swimmers and Entries'!B127</f>
        <v>0</v>
      </c>
      <c r="B139" s="42">
        <f>'Swimmers and Entries'!D127</f>
        <v>0</v>
      </c>
      <c r="C139" s="43" t="str">
        <f t="shared" ca="1" si="1"/>
        <v/>
      </c>
      <c r="D139" s="41"/>
      <c r="E139" s="41"/>
    </row>
    <row r="140" spans="1:5" ht="27.75" customHeight="1" x14ac:dyDescent="0.25">
      <c r="A140" s="41">
        <f>'Swimmers and Entries'!B128</f>
        <v>0</v>
      </c>
      <c r="B140" s="42">
        <f>'Swimmers and Entries'!D128</f>
        <v>0</v>
      </c>
      <c r="C140" s="43" t="str">
        <f t="shared" ca="1" si="1"/>
        <v/>
      </c>
      <c r="D140" s="41"/>
      <c r="E140" s="41"/>
    </row>
    <row r="141" spans="1:5" ht="27.75" customHeight="1" x14ac:dyDescent="0.25">
      <c r="A141" s="41">
        <f>'Swimmers and Entries'!B129</f>
        <v>0</v>
      </c>
      <c r="B141" s="42">
        <f>'Swimmers and Entries'!D129</f>
        <v>0</v>
      </c>
      <c r="C141" s="43" t="str">
        <f t="shared" ca="1" si="1"/>
        <v/>
      </c>
      <c r="D141" s="41"/>
      <c r="E141" s="41"/>
    </row>
    <row r="142" spans="1:5" ht="27.75" customHeight="1" x14ac:dyDescent="0.25">
      <c r="A142" s="41">
        <f>'Swimmers and Entries'!B130</f>
        <v>0</v>
      </c>
      <c r="B142" s="42">
        <f>'Swimmers and Entries'!D130</f>
        <v>0</v>
      </c>
      <c r="C142" s="43" t="str">
        <f t="shared" ca="1" si="1"/>
        <v/>
      </c>
      <c r="D142" s="41"/>
      <c r="E142" s="41"/>
    </row>
    <row r="143" spans="1:5" ht="27.75" customHeight="1" x14ac:dyDescent="0.25">
      <c r="A143" s="41">
        <f>'Swimmers and Entries'!B131</f>
        <v>0</v>
      </c>
      <c r="B143" s="42">
        <f>'Swimmers and Entries'!D131</f>
        <v>0</v>
      </c>
      <c r="C143" s="43" t="str">
        <f t="shared" ca="1" si="1"/>
        <v/>
      </c>
      <c r="D143" s="41"/>
      <c r="E143" s="41"/>
    </row>
    <row r="144" spans="1:5" ht="27.75" customHeight="1" x14ac:dyDescent="0.25">
      <c r="A144" s="41">
        <f>'Swimmers and Entries'!B132</f>
        <v>0</v>
      </c>
      <c r="B144" s="42">
        <f>'Swimmers and Entries'!D132</f>
        <v>0</v>
      </c>
      <c r="C144" s="43" t="str">
        <f t="shared" ca="1" si="1"/>
        <v/>
      </c>
      <c r="D144" s="41"/>
      <c r="E144" s="41"/>
    </row>
    <row r="145" spans="1:5" ht="27.75" customHeight="1" x14ac:dyDescent="0.25">
      <c r="A145" s="44">
        <f>'Swimmers and Entries'!B133</f>
        <v>0</v>
      </c>
      <c r="B145" s="45">
        <f>'Swimmers and Entries'!D133</f>
        <v>0</v>
      </c>
      <c r="C145" s="46" t="str">
        <f t="shared" ca="1" si="1"/>
        <v/>
      </c>
      <c r="D145" s="44"/>
      <c r="E145" s="44"/>
    </row>
    <row r="146" spans="1:5" x14ac:dyDescent="0.25">
      <c r="B146" s="1"/>
      <c r="C146"/>
    </row>
    <row r="147" spans="1:5" x14ac:dyDescent="0.25">
      <c r="B147" s="1"/>
      <c r="C147"/>
    </row>
    <row r="148" spans="1:5" x14ac:dyDescent="0.25">
      <c r="B148" s="1"/>
      <c r="C148"/>
    </row>
    <row r="149" spans="1:5" x14ac:dyDescent="0.25">
      <c r="B149" s="1"/>
      <c r="C149"/>
    </row>
    <row r="150" spans="1:5" x14ac:dyDescent="0.25">
      <c r="B150" s="1"/>
      <c r="C150"/>
    </row>
  </sheetData>
  <sheetProtection algorithmName="SHA-512" hashValue="FHBVEo021clWPKrOgCRgJx5SdIq7AmiDvCYyKLUaVby+3nMxCD9ka035kQt16hRRSMIZEZCs4XgynqHDnnC/zg==" saltValue="OBT970jylUgBLIsGDa9wmA==" spinCount="100000" sheet="1" objects="1" scenarios="1" selectLockedCells="1"/>
  <mergeCells count="12">
    <mergeCell ref="A129:E129"/>
    <mergeCell ref="A2:E2"/>
    <mergeCell ref="A1:E1"/>
    <mergeCell ref="A28:E28"/>
    <mergeCell ref="A29:E29"/>
    <mergeCell ref="A55:E55"/>
    <mergeCell ref="A56:E56"/>
    <mergeCell ref="A74:E74"/>
    <mergeCell ref="A75:E75"/>
    <mergeCell ref="A101:E101"/>
    <mergeCell ref="A102:E102"/>
    <mergeCell ref="A128:E128"/>
  </mergeCells>
  <printOptions horizontalCentered="1"/>
  <pageMargins left="0.23622047244094491" right="0.23622047244094491" top="0.74803149606299213" bottom="0.74803149606299213" header="0.31496062992125984" footer="0.31496062992125984"/>
  <pageSetup paperSize="9" fitToHeight="0" orientation="portrait" r:id="rId1"/>
  <headerFooter>
    <oddHeader>&amp;L&amp;8Swimming Association President's Cup 2 (2017)&amp;R&amp;8Application Form</oddHeader>
    <oddFooter>&amp;L&amp;G&amp;C&amp;8Signature of the manager and club's stamp&amp;R&amp;8&amp;P of &amp;N | &amp;T , &amp;D</oddFooter>
  </headerFooter>
  <rowBreaks count="5" manualBreakCount="5">
    <brk id="27" max="16383" man="1"/>
    <brk id="54" max="16383" man="1"/>
    <brk id="73" max="16383" man="1"/>
    <brk id="100" max="16383" man="1"/>
    <brk id="127"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Club Information</vt:lpstr>
      <vt:lpstr>Swimmers and Entries</vt:lpstr>
      <vt:lpstr>Relays</vt:lpstr>
      <vt:lpstr>Consent</vt:lpstr>
      <vt:lpstr>'Club Information'!Print_Area</vt:lpstr>
      <vt:lpstr>Relays!Print_Area</vt:lpstr>
      <vt:lpstr>'Swimmers and Entries'!Print_Area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dc:creator>
  <cp:lastModifiedBy>Mohamed Sharif</cp:lastModifiedBy>
  <cp:lastPrinted>2017-03-04T18:13:54Z</cp:lastPrinted>
  <dcterms:created xsi:type="dcterms:W3CDTF">2016-03-13T02:11:36Z</dcterms:created>
  <dcterms:modified xsi:type="dcterms:W3CDTF">2017-03-14T07:51:26Z</dcterms:modified>
</cp:coreProperties>
</file>